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ONT\1 Tramitación\Seguimiento y transparencia\Indicadores de transparencia\2023\"/>
    </mc:Choice>
  </mc:AlternateContent>
  <bookViews>
    <workbookView xWindow="432" yWindow="-168" windowWidth="22200" windowHeight="9780" activeTab="3"/>
  </bookViews>
  <sheets>
    <sheet name="Contratos" sheetId="1" r:id="rId1"/>
    <sheet name="adjudicatarios" sheetId="2" r:id="rId2"/>
    <sheet name="procedimiento" sheetId="5" r:id="rId3"/>
    <sheet name="Modificaciones" sheetId="6" r:id="rId4"/>
    <sheet name="Datos NO publicar" sheetId="4" state="hidden" r:id="rId5"/>
  </sheets>
  <externalReferences>
    <externalReference r:id="rId6"/>
    <externalReference r:id="rId7"/>
    <externalReference r:id="rId8"/>
    <externalReference r:id="rId9"/>
  </externalReferences>
  <definedNames>
    <definedName name="_xlnm._FilterDatabase" localSheetId="4" hidden="1">'Datos NO publicar'!$C$1:$K$47</definedName>
    <definedName name="_xlnm._FilterDatabase" localSheetId="3" hidden="1">Modificaciones!$A$1:$E$1</definedName>
    <definedName name="Interesado2012">'[1]Lista desplegable 2012'!$E$1:$E$51</definedName>
    <definedName name="Procedimiento2012">'[1]Lista desplegable 2012'!$B$1:$B$8</definedName>
    <definedName name="SiNo">'[1]Lista desplegable 2012'!$G$1:$G$5</definedName>
    <definedName name="Tipo2012">'[1]Lista desplegable 2012'!$A$1:$A$14</definedName>
    <definedName name="Tramitacion2012">'[1]Lista desplegable 2012'!$C$1:$C$6</definedName>
    <definedName name="Transparencia">'[2]Lista desplegable 2012'!$B$1:$B$8</definedName>
    <definedName name="transparencia1">'[2]Lista desplegable 2012'!$A$1:$A$14</definedName>
  </definedNames>
  <calcPr calcId="152511"/>
</workbook>
</file>

<file path=xl/calcChain.xml><?xml version="1.0" encoding="utf-8"?>
<calcChain xmlns="http://schemas.openxmlformats.org/spreadsheetml/2006/main">
  <c r="H6" i="4" l="1"/>
  <c r="C4" i="5" s="1"/>
  <c r="H7" i="4"/>
  <c r="C5" i="5" s="1"/>
  <c r="H8" i="4"/>
  <c r="H9" i="4"/>
  <c r="H5" i="4"/>
  <c r="C3" i="5" s="1"/>
  <c r="F2" i="4"/>
  <c r="E2" i="4"/>
  <c r="K6" i="4"/>
  <c r="K7" i="4"/>
  <c r="K8" i="4"/>
  <c r="K9" i="4"/>
  <c r="J6" i="4"/>
  <c r="J7" i="4"/>
  <c r="J8" i="4"/>
  <c r="J9" i="4"/>
  <c r="I6" i="4"/>
  <c r="I7" i="4"/>
  <c r="I8" i="4"/>
  <c r="I9" i="4"/>
  <c r="K5" i="4"/>
  <c r="J5" i="4"/>
  <c r="I5" i="4"/>
  <c r="D2" i="4" l="1"/>
  <c r="E4" i="5" l="1"/>
  <c r="E5" i="5"/>
  <c r="E6" i="5"/>
  <c r="E7" i="5"/>
  <c r="E3" i="5"/>
  <c r="F3" i="5"/>
  <c r="F4" i="5"/>
  <c r="F5" i="5"/>
  <c r="F6" i="5"/>
  <c r="F7" i="5"/>
  <c r="C6" i="5"/>
  <c r="C7" i="5"/>
  <c r="C8" i="5" l="1"/>
  <c r="I10" i="4"/>
  <c r="F8" i="5"/>
  <c r="K10" i="4"/>
  <c r="J10" i="4"/>
  <c r="H10" i="4"/>
  <c r="E8" i="5" l="1"/>
  <c r="D4" i="5" l="1"/>
  <c r="D6" i="5"/>
  <c r="D3" i="5"/>
  <c r="D5" i="5"/>
  <c r="D7" i="5"/>
  <c r="D8" i="5" l="1"/>
</calcChain>
</file>

<file path=xl/sharedStrings.xml><?xml version="1.0" encoding="utf-8"?>
<sst xmlns="http://schemas.openxmlformats.org/spreadsheetml/2006/main" count="789" uniqueCount="354">
  <si>
    <t>EXPTE 
2018</t>
  </si>
  <si>
    <t>OBJETO</t>
  </si>
  <si>
    <t xml:space="preserve">Tipo </t>
  </si>
  <si>
    <t>Procedimiento</t>
  </si>
  <si>
    <t>Tramitación</t>
  </si>
  <si>
    <t>Dpto/Sección</t>
  </si>
  <si>
    <t>IMPORTE LICITACIÓN CON IVA</t>
  </si>
  <si>
    <t>RESOLUCION o 
ACUERDO APROBACIÓN</t>
  </si>
  <si>
    <t>RESOLUCION o 
ACUERDO ADJUDICACIÓN</t>
  </si>
  <si>
    <t>Perfil/Platf de Cont inicio exp</t>
  </si>
  <si>
    <t>DOUE</t>
  </si>
  <si>
    <t>Nº 
Licitadores</t>
  </si>
  <si>
    <t>Adjudicatario</t>
  </si>
  <si>
    <t>CIF / DNI</t>
  </si>
  <si>
    <t>Precio Canon</t>
  </si>
  <si>
    <t>Precio de adjudicación 
sin IVA</t>
  </si>
  <si>
    <t>IVA</t>
  </si>
  <si>
    <t>Total adjudicación
con IVA</t>
  </si>
  <si>
    <t>Fecha firma del  contrato</t>
  </si>
  <si>
    <t>Posibilidad de Prórroga</t>
  </si>
  <si>
    <t>Observaciones</t>
  </si>
  <si>
    <t>Armonizado</t>
  </si>
  <si>
    <t>Abierto Simplificado</t>
  </si>
  <si>
    <t>Negociado S/P</t>
  </si>
  <si>
    <t>Expediente</t>
  </si>
  <si>
    <t>Canón</t>
  </si>
  <si>
    <t>Presupuesto
adjudicación</t>
  </si>
  <si>
    <t>Canon</t>
  </si>
  <si>
    <t>Base</t>
  </si>
  <si>
    <t xml:space="preserve">Total </t>
  </si>
  <si>
    <t>Procedimiento de adjudicación</t>
  </si>
  <si>
    <t>Nº Contratos</t>
  </si>
  <si>
    <t>Importe adjudicación</t>
  </si>
  <si>
    <t>% sobre importe adjudicación</t>
  </si>
  <si>
    <t>Total</t>
  </si>
  <si>
    <t>Acuerdo / Resolución</t>
  </si>
  <si>
    <t>importe de modificación</t>
  </si>
  <si>
    <t>Descripción</t>
  </si>
  <si>
    <t>Abierto ordinario</t>
  </si>
  <si>
    <t>Abierto S. ABREVIADO</t>
  </si>
  <si>
    <t xml:space="preserve">EXPTE </t>
  </si>
  <si>
    <t>CON 25/19</t>
  </si>
  <si>
    <t>Suministro de multicopiadoras en regimen de arrendamiento financiero para el Ayto de Sanse</t>
  </si>
  <si>
    <t>Abierto Simp. Abreviado</t>
  </si>
  <si>
    <t>106/22 lote 1</t>
  </si>
  <si>
    <t>Suministro de material de oficina con destino al almacén municipal: Lote 1: papel</t>
  </si>
  <si>
    <t>18/22</t>
  </si>
  <si>
    <t>Suministro y montaje de contenedores soterrados</t>
  </si>
  <si>
    <t>36/22</t>
  </si>
  <si>
    <t>Servicio de Teleasistencia domiciliaria</t>
  </si>
  <si>
    <t>42/22</t>
  </si>
  <si>
    <t>Servcio de actividades lúdicas de ocio y tiempo libre para la población infantil y adolescente</t>
  </si>
  <si>
    <t>45/22</t>
  </si>
  <si>
    <t>Suministro e instalación y mantenimiento del nuevo sistema de videovigilancia y lectura de matrículas</t>
  </si>
  <si>
    <t>56/22 LOTE 1</t>
  </si>
  <si>
    <t>Suministro mediante arrendamiento financiero de vehículos con destino a diversos departamentos municipales. LOTE 1: dos furgones sobre elevados</t>
  </si>
  <si>
    <t>56/22 LOTE 2</t>
  </si>
  <si>
    <t>Suministro mediante arrendamiento financiero de vehículos con destino a diversos departamentos municipales. LOTE 2: un furgón de mantenimiento</t>
  </si>
  <si>
    <t>56/22 LOTE 3</t>
  </si>
  <si>
    <t>Suministro mediante arrendamiento financiero de vehículos con destino a diversos departamentos municipales. LOTE 3: furgoneta parque móvil</t>
  </si>
  <si>
    <t>56/22 LOTE 4</t>
  </si>
  <si>
    <t>Suministro mediante arrendamiento financiero de vehículos con destino a diversos departamentos municipales. LOTE 4: una pick up doble cabina con destino a parques y jardines</t>
  </si>
  <si>
    <t>56/22 LOTE 6</t>
  </si>
  <si>
    <t>Suministro mediante arrendamiento financiero de vehículos con destino a diversos departamentos municipales. LOTE 6: todo terreno 4x4 híbrido</t>
  </si>
  <si>
    <t>57/22</t>
  </si>
  <si>
    <t>Obras de disseño, impresión y distribución de la instalación de sistema de climatización, y producción de ACScon instalación fotovoltaica en la E.I. La Locomotora</t>
  </si>
  <si>
    <t>70/22</t>
  </si>
  <si>
    <t>Servicio de conserjería y control de accesos en horario de tardes y fines de semana en los edificios de SS de los Reyes</t>
  </si>
  <si>
    <t>74/22 L1</t>
  </si>
  <si>
    <t xml:space="preserve">Redacción de proyectos, dirección facultativa y coordinación de seguridad y salud de las obras de mejora del firme en los barrios de Dehesa Vieja yPraderón. </t>
  </si>
  <si>
    <t>74/22 L2</t>
  </si>
  <si>
    <t>Redacción de proyectos, dirección facultativa y coordinación de seguridad y salud de las obras de mejora del firme en  Polígonos industriales Norte y sur.</t>
  </si>
  <si>
    <t>74/22 L3</t>
  </si>
  <si>
    <t>Redacción de proyectos, dirección facultativa y coordinación de seguridad y salud de las obras de mejora del firme en  Urbanización Ciudalcampo.</t>
  </si>
  <si>
    <t>76/22</t>
  </si>
  <si>
    <t>Servicio de gestión y venta de entrada para espectáulos y eventos programados por el servcio de Cultura</t>
  </si>
  <si>
    <t>77/22</t>
  </si>
  <si>
    <t xml:space="preserve">Servcio de mantenimiento integral de los aparatos elevadores e instalaciones electromecánicas asociadas de los edificios públicos municipales y centros de educación infantil y primaria </t>
  </si>
  <si>
    <t>87/22</t>
  </si>
  <si>
    <t>Remodelación de pabellon y pista polideportiva Valvanera en el pabellon y pista al aire libre del CEIP Ntra. Sra. De Valvanera</t>
  </si>
  <si>
    <t>90/22 L4</t>
  </si>
  <si>
    <t>Suministro de licencias y equipamiento informático ( suministro de ordenadores personales)</t>
  </si>
  <si>
    <t>90/22 L6</t>
  </si>
  <si>
    <t>Suministro de licencias y equipamiento infromático (licencias Adobe)</t>
  </si>
  <si>
    <t>92/22</t>
  </si>
  <si>
    <t>Servicio de implementación y migración de las wbs corporativas del ayuntamiento</t>
  </si>
  <si>
    <t>93/22</t>
  </si>
  <si>
    <t>Servicio de mantenimiento de las aplicaciones relacionadas con la gestión de expedientes "Flexia"</t>
  </si>
  <si>
    <t>96/22</t>
  </si>
  <si>
    <t xml:space="preserve">servicio de asistencia letrada y judicial en materia laboral, funcionarial (contencioso administrativo), y penal de los empleados publicos al servicio del ayuntamiento de San Sebastián de los Reyes, complementario de los servicios jurídicos municipales. </t>
  </si>
  <si>
    <t>97/22 Lote 1</t>
  </si>
  <si>
    <t>Suministro de material deportivo y para la motricidad, equipamiento y mobiliario, material didáctico y material audiovisual de la delegación de infancia del ayto</t>
  </si>
  <si>
    <t>98/22</t>
  </si>
  <si>
    <t>Obras de mejora del firme en la urbanización la Granjilla, Avenida del Puente Cultural y Tramo Norte del Paseo de Europa en San Sebastián de los Reyes</t>
  </si>
  <si>
    <t>110/22</t>
  </si>
  <si>
    <t>Obras de mejora del firme en los barrios de Moscatelares y La Hoya</t>
  </si>
  <si>
    <t>113/22</t>
  </si>
  <si>
    <t>Servicio de mantenimiento integral del centro emisor  de TDT</t>
  </si>
  <si>
    <t>118/22</t>
  </si>
  <si>
    <t>Servicio de mantenimiento del sistema wifi Sanse en centros públicos</t>
  </si>
  <si>
    <t>122/22</t>
  </si>
  <si>
    <t>Suministro e instalacion de carpa para actividades navideñas y exhibición de las carrozas de cabalgata de reyes magos 2022-23</t>
  </si>
  <si>
    <t>124/22</t>
  </si>
  <si>
    <t>Implantación de un sistema de Gestión Integral del Patrimonio en el Ayuntamiento de San Sebastián de los Reyes</t>
  </si>
  <si>
    <t>126/22</t>
  </si>
  <si>
    <t>Proyecto de mejora del firme en el casco urbano central (Fase 1) en SS de los Reyes</t>
  </si>
  <si>
    <t>129/22</t>
  </si>
  <si>
    <t>Servicio de mantenimiento de aplicaciones para la gestión de usuarios y actividades de la Sección de Mayores</t>
  </si>
  <si>
    <t>135/22</t>
  </si>
  <si>
    <t>Servicio de atención al publico y apoyo  en el TAM</t>
  </si>
  <si>
    <t>132/22 L4</t>
  </si>
  <si>
    <t>Suministro e instalación de juegos infantiles en zonas verdes municipales y vías públicas.</t>
  </si>
  <si>
    <t>132/22 L3</t>
  </si>
  <si>
    <t>132/22 L2</t>
  </si>
  <si>
    <t>01/23</t>
  </si>
  <si>
    <t>Obras de remodelación de la calle Real (Fase1) de San Sebastián de los Reyes</t>
  </si>
  <si>
    <t>03/23 L 1</t>
  </si>
  <si>
    <t>Servicios y suministros varios necesarios para las actividades del programa de orientación educativa (Imagen y sonído)</t>
  </si>
  <si>
    <t>03/23 L 2</t>
  </si>
  <si>
    <t>Servicios y suministros varios necesarios para las actividades del programa de orientación educativa (placas y trofeos)</t>
  </si>
  <si>
    <t>7/23</t>
  </si>
  <si>
    <t>Obras de proyecto de mejora de firme en los barrios de Dehesa Vieja y Praderon de San Sebastián de los Reyes</t>
  </si>
  <si>
    <t>13/23</t>
  </si>
  <si>
    <t>Obras de proyecto de mejora del firme en la urbanización Ciudalcampo</t>
  </si>
  <si>
    <t>14/23 L 1</t>
  </si>
  <si>
    <t>Suministros y servicios para la instalación, montaje y mantenimiento de las carpas y aseosde diferentes departamentos del ayuntamiento de San Sebastián de los Reyes Lote 1</t>
  </si>
  <si>
    <t>14/23 L 2</t>
  </si>
  <si>
    <t>Suministros y servicios para la instalación, montaje y mantenimiento de las carpas y aseosde diferentes departamentos del ayuntamiento de San Sebastián de los Reyes Lote 2</t>
  </si>
  <si>
    <t>17/23 L1</t>
  </si>
  <si>
    <t>Servcios y suministros para la celebración  de la fiesta de la caldereta del 2 de mayo de 2023. Caldereta</t>
  </si>
  <si>
    <t>18/23</t>
  </si>
  <si>
    <t>suministro de material sanitario con destino a diversas secciones del ayuntamiento de San Sebastián de los Reyes.</t>
  </si>
  <si>
    <t>Suministros</t>
  </si>
  <si>
    <t>Ordinario</t>
  </si>
  <si>
    <t>Servicios Internos</t>
  </si>
  <si>
    <t>Medio Ambiente</t>
  </si>
  <si>
    <t>Servicios</t>
  </si>
  <si>
    <t>Servicios Sociales</t>
  </si>
  <si>
    <t>Juventud</t>
  </si>
  <si>
    <t>Mixtos</t>
  </si>
  <si>
    <t>Policía Local</t>
  </si>
  <si>
    <t xml:space="preserve">Obras </t>
  </si>
  <si>
    <t>Mantenimiento</t>
  </si>
  <si>
    <t>Cultura</t>
  </si>
  <si>
    <t>Obras y Servicios</t>
  </si>
  <si>
    <t>Nuevas Tecnologías</t>
  </si>
  <si>
    <t>Asesoría Jurídica</t>
  </si>
  <si>
    <t>Festejos</t>
  </si>
  <si>
    <t>Ab ordinario</t>
  </si>
  <si>
    <t>Patrimonio</t>
  </si>
  <si>
    <t>Parques y Jardines</t>
  </si>
  <si>
    <t>Educación e Infancia</t>
  </si>
  <si>
    <t>Urbanismo</t>
  </si>
  <si>
    <t>Compras</t>
  </si>
  <si>
    <t>res 2022/5711 de 1 de diciembre</t>
  </si>
  <si>
    <t>JGL 14/06/2022</t>
  </si>
  <si>
    <t>Acuerdo aprobación expediente 11 de octubre de 2022</t>
  </si>
  <si>
    <t>Res 2022/3765 de 3 de agosto</t>
  </si>
  <si>
    <t>JGL 27/07/2022</t>
  </si>
  <si>
    <t>Acuerdo JGL 06/09/2022</t>
  </si>
  <si>
    <t>Acuerdo JGL 06/09/2023</t>
  </si>
  <si>
    <t>Res 2022/3602 de 21 de julio</t>
  </si>
  <si>
    <t>JGL de 4 de octubre de 2022</t>
  </si>
  <si>
    <t>JGL de 13 de septiembre de 2022</t>
  </si>
  <si>
    <t>Res 2022/3934 de 12 de agosto de 2022</t>
  </si>
  <si>
    <t>JGL de 22 de noviembre de 2022</t>
  </si>
  <si>
    <t>Res  2022/4303 de 08/09/2022</t>
  </si>
  <si>
    <t>Res 2022/5058 de 28 de octubre 2022</t>
  </si>
  <si>
    <t>Res 2022/4197 de 5 de septiembre</t>
  </si>
  <si>
    <t>Res 2022/5097 de 2 noviembre</t>
  </si>
  <si>
    <t>Res 2022/4963 de 24 de octubre de 2022</t>
  </si>
  <si>
    <t>2022/5792 7/12/22</t>
  </si>
  <si>
    <t>Res 2022/5096 de 2 de noviembre</t>
  </si>
  <si>
    <t>Res 2022/5405 de 16 de noviembre</t>
  </si>
  <si>
    <t xml:space="preserve">Res 2022/5938 de 19 de diciembre
 </t>
  </si>
  <si>
    <t>Res 2022/5722 de 1 de dicembre de 2022</t>
  </si>
  <si>
    <t>Res 2023/413 del 2 de febrero de 2023</t>
  </si>
  <si>
    <t>Res 2022/5728 de 1 de diciembre</t>
  </si>
  <si>
    <t>Acuerdo de aprobación JGL 7 de diciembre de 2022</t>
  </si>
  <si>
    <t>Res  2022/6080 de 30 de diciembre</t>
  </si>
  <si>
    <t>Res 2023/510 de 8 de febrero</t>
  </si>
  <si>
    <t>Res 2023/464 de 6 de febrero</t>
  </si>
  <si>
    <t>Acuerdo JGL de3 de febrero de 2023.</t>
  </si>
  <si>
    <t>2023/712 17/2/23</t>
  </si>
  <si>
    <t>2023/903 27/02/23</t>
  </si>
  <si>
    <t xml:space="preserve">JGL de 2 marzo de 2023 </t>
  </si>
  <si>
    <t>Acuerdo JGL de 14 de marzo de 2023.</t>
  </si>
  <si>
    <t>Res 2023/1717 de 3 de abril de 2023</t>
  </si>
  <si>
    <t>Res  2023/1720 de 3 de abril</t>
  </si>
  <si>
    <t>Res2023/1845 12/04/23</t>
  </si>
  <si>
    <t>res 2023/735 de 17 de febrero de 2023</t>
  </si>
  <si>
    <t>JGL 26/10/2022</t>
  </si>
  <si>
    <t>Acuerdo de 7 de marzo de 2023</t>
  </si>
  <si>
    <t>JGL de 29 de noviembre de 2022</t>
  </si>
  <si>
    <t>Acuerdo JGL 07/02/2023</t>
  </si>
  <si>
    <t>Acuerdo JGL 07/02/2024</t>
  </si>
  <si>
    <t>Res 2023/1282</t>
  </si>
  <si>
    <t>JGL 7 de marzo de 2023</t>
  </si>
  <si>
    <t>JGL de 27 de diciembre de 2022</t>
  </si>
  <si>
    <t>Res  2022/5796 de 07/12/2022</t>
  </si>
  <si>
    <t>Res 2023/960 de 28 de febrero 2023</t>
  </si>
  <si>
    <t>Res 2022/6079  de 10 de noviembre</t>
  </si>
  <si>
    <t>Acuerdo JGL 7 de marzo de 2023</t>
  </si>
  <si>
    <t>Res 2022/6066 de 30 de diciembre de 2022</t>
  </si>
  <si>
    <t>2023/1666 31/03/23</t>
  </si>
  <si>
    <t>Res 2023/3270 de 15 de junio</t>
  </si>
  <si>
    <t>Res 2023/788 de 21 de febrero</t>
  </si>
  <si>
    <t>Res 2023/794 de 21 de febrero</t>
  </si>
  <si>
    <t>Res 2023/899 de 24 de febero de 2023</t>
  </si>
  <si>
    <t>Res 2023/1941 de 17 de abril de 2023</t>
  </si>
  <si>
    <t>Res 2023/4 de 2 de enero</t>
  </si>
  <si>
    <t>Acuerdo JGL del  11 de abil de 2023</t>
  </si>
  <si>
    <t>Res 2023/918 de 27 de febrero</t>
  </si>
  <si>
    <t>Res 2023/1404 de 22 de marzo</t>
  </si>
  <si>
    <t>Res 2023/1843 de 12 abril</t>
  </si>
  <si>
    <t>Acuerdo JGL 14/04/23</t>
  </si>
  <si>
    <t>2023/1850 12/04/23</t>
  </si>
  <si>
    <t>2023/1888 13/04/23</t>
  </si>
  <si>
    <t>2023/1889 13/04/23</t>
  </si>
  <si>
    <t>JGL del 19 de mayo 2023</t>
  </si>
  <si>
    <t>Acuerdo JGL 19/05/23</t>
  </si>
  <si>
    <t>Res  2023/2321
de 4 de mayo</t>
  </si>
  <si>
    <t>Res 2023/2328
de 4 mayo</t>
  </si>
  <si>
    <t>2023/3261 15/06/23</t>
  </si>
  <si>
    <t>BOLIS 'R' US TODO PARA LA OFICINA, S.L.</t>
  </si>
  <si>
    <t>FABREZ, SL</t>
  </si>
  <si>
    <t>Proges deporte educación y cultura SL</t>
  </si>
  <si>
    <t>SOCIEDAD IBÉRICA DE CONSTRUCCIONES ELÉCTRICAS DE SEGURIDAD SL</t>
  </si>
  <si>
    <t>Andacar 2000, S.A.</t>
  </si>
  <si>
    <t>Transtel, S.A</t>
  </si>
  <si>
    <t>Ferrovial Construcción, SA</t>
  </si>
  <si>
    <t>Elite Insercción, SL</t>
  </si>
  <si>
    <t>Innovación y desarrollo de estudios sostenibles, S.L.</t>
  </si>
  <si>
    <t>Curva Ingenieros SLU</t>
  </si>
  <si>
    <t>MANANTIAL DE IDEAS ,SL</t>
  </si>
  <si>
    <t>ORONA S. COOP.</t>
  </si>
  <si>
    <t>Proforma ejecución de obras y restauraciones SL</t>
  </si>
  <si>
    <t xml:space="preserve">Seringe SA </t>
  </si>
  <si>
    <t>DISPROIN LEVANTE, S.L.</t>
  </si>
  <si>
    <t>ASAC COMUNICACIONES S.L.</t>
  </si>
  <si>
    <t>Altia Consultores, S.A.</t>
  </si>
  <si>
    <t>Calixto Escariz S.L.U.</t>
  </si>
  <si>
    <t>Ebone Servicios Educación Deporte, S.L.</t>
  </si>
  <si>
    <t>Asfaltos Vicálvaro, S.L.</t>
  </si>
  <si>
    <t>Trabajos Bituminosos, SLU</t>
  </si>
  <si>
    <t xml:space="preserve">Retevisión I SAU </t>
  </si>
  <si>
    <t>Maintenance Development, SA</t>
  </si>
  <si>
    <t>Jose Manuel Viñuela García</t>
  </si>
  <si>
    <t>Aytos Soluciones Informáticas, S.L.U.</t>
  </si>
  <si>
    <t>Pavasal Empresa Constructora, SA</t>
  </si>
  <si>
    <t>T-INNOVA INGENIERÍA APLICADA, S.A.</t>
  </si>
  <si>
    <t>CULTURAL ACTEX, SL</t>
  </si>
  <si>
    <t>EULEN SA</t>
  </si>
  <si>
    <t>LAPPSET ESPAÑA VR SL</t>
  </si>
  <si>
    <t>CONSTRUCCIONES RICO S.A.</t>
  </si>
  <si>
    <t xml:space="preserve"> Etno Sonido Producciones SL</t>
  </si>
  <si>
    <t>José Luis Domínguez Nogales</t>
  </si>
  <si>
    <t xml:space="preserve">UTE DEHESA VIEJA </t>
  </si>
  <si>
    <t>Carpas Madrid 2000, S.L.</t>
  </si>
  <si>
    <t>Prefabri, SL</t>
  </si>
  <si>
    <t>New Samper, SL</t>
  </si>
  <si>
    <t>Clinibax S.L</t>
  </si>
  <si>
    <t>B86261096</t>
  </si>
  <si>
    <t>B81251795</t>
  </si>
  <si>
    <t>A80106842</t>
  </si>
  <si>
    <t>B81274060</t>
  </si>
  <si>
    <t>B84650233</t>
  </si>
  <si>
    <t>A12363529</t>
  </si>
  <si>
    <t>A46063814</t>
  </si>
  <si>
    <t>A28019206</t>
  </si>
  <si>
    <t>B87402855</t>
  </si>
  <si>
    <t>B85818359</t>
  </si>
  <si>
    <t>B85028991</t>
  </si>
  <si>
    <t>B26450932</t>
  </si>
  <si>
    <t>F20025318</t>
  </si>
  <si>
    <t>B13434246</t>
  </si>
  <si>
    <t>A33845009</t>
  </si>
  <si>
    <t>B46589420</t>
  </si>
  <si>
    <t>B33490426</t>
  </si>
  <si>
    <t>08931085R</t>
  </si>
  <si>
    <t>B67974576</t>
  </si>
  <si>
    <t>B73405599</t>
  </si>
  <si>
    <t>B81767246</t>
  </si>
  <si>
    <t>B28114957</t>
  </si>
  <si>
    <t>A62275680</t>
  </si>
  <si>
    <t>A83637074</t>
  </si>
  <si>
    <t>09174210Q</t>
  </si>
  <si>
    <t>B-41632332</t>
  </si>
  <si>
    <t>A46015129</t>
  </si>
  <si>
    <t>A64728918</t>
  </si>
  <si>
    <t>B81829996</t>
  </si>
  <si>
    <t>A28517308</t>
  </si>
  <si>
    <t>B60961554</t>
  </si>
  <si>
    <t>A28427516</t>
  </si>
  <si>
    <t>B47438007</t>
  </si>
  <si>
    <t>08730572W</t>
  </si>
  <si>
    <t>U13748330</t>
  </si>
  <si>
    <t>B82587072</t>
  </si>
  <si>
    <t>B78567799</t>
  </si>
  <si>
    <t>B84290402</t>
  </si>
  <si>
    <t>B80163751</t>
  </si>
  <si>
    <t>no</t>
  </si>
  <si>
    <t>si</t>
  </si>
  <si>
    <t>sí</t>
  </si>
  <si>
    <t>09/</t>
  </si>
  <si>
    <t>techo máximo de gasto</t>
  </si>
  <si>
    <t>Etno Sonido Producciones SL</t>
  </si>
  <si>
    <t>El porcentaje de comisión es de 5,50 % a abonar por el usuario por venta de localidades a través de internet y otros medios</t>
  </si>
  <si>
    <t>Canon precio: 107.182,66 € y 63.999,99 € actuaciones sujetas a medición</t>
  </si>
  <si>
    <t>Importes por tipo de contrato
primer semestre de 2023</t>
  </si>
  <si>
    <t>CON 58/22</t>
  </si>
  <si>
    <t>Servicio de redacción de proyecto para la reparación del cauce de los Arroyos Valconejero y Quiñones del Ayto</t>
  </si>
  <si>
    <t xml:space="preserve">Sin coste </t>
  </si>
  <si>
    <t>Conceder la ampliación del periodo de ejecución del contrato por 4 meses a contar desde el 11 de febrero de 2023, lo que supone ampliar el plazo de ejecución hasta el día 11 de junio de 2023.</t>
  </si>
  <si>
    <t>CON 87/21</t>
  </si>
  <si>
    <t>servicio de acceso y control de sala para el aula de estudio y mediateca del centro joven de San Sebastián de los Reyes</t>
  </si>
  <si>
    <t>para incluir un incremento máximo de 717 horas del servicio para la apertura de la mediateca en periodos especiales por exámenes donde se incrementa la demanda</t>
  </si>
  <si>
    <t>CON 6/22 L1</t>
  </si>
  <si>
    <t>Servicio de redacción de proyectos para justificar, definir, programar y valorar obras así como proyectos técnicos relacionados con suministros e instalaciones de otras actuaciones en el ámbito de mejora de zonas verdes municipales y otros espacios libres de SSR: L1. p1</t>
  </si>
  <si>
    <t>Ampliación del periodo de ejecución del contrato en el proyecto 1, Trabajos de adecuación, mejora y nuevas infraestructuras en el Parque Gabriel Celaya, por 2 meses y 17 días naturales a contar desde el 25 de enero de 2025, lo que supone ampliar el plazo de ejecución hasta el día 11 de abril de 2023.</t>
  </si>
  <si>
    <t>CON 54/01</t>
  </si>
  <si>
    <t>concesión demanial del contrato de la concesión administrativa del uso privativo de bienes municipales de dominio público mediante la instalación, conservación y explotación de diversos elementos de mobiliario urbano en el término municipal de San Sebastián de los reyes</t>
  </si>
  <si>
    <t>Continuidad de contrato desde el 30 de enero de 2023 hasta el 29 de nero de 2024,</t>
  </si>
  <si>
    <t>CON 28/21 LOTE 1</t>
  </si>
  <si>
    <t>Actividades socioeducativas mayores</t>
  </si>
  <si>
    <t>15.277,15 IVA incluido</t>
  </si>
  <si>
    <t>Ampliacion de contrato desde el día 1 de febrero de 2023 a 312 de mayo de 2023,</t>
  </si>
  <si>
    <t>CON 97/21 LOTE 2</t>
  </si>
  <si>
    <t>209,51€ IVA exento</t>
  </si>
  <si>
    <t>Suplemento desde el 20/1/23 a 31/3/23: 37,28€ y Suplemento desde 1/4/23 a 31/3/24: 173,23€. Museo Ortega Cano</t>
  </si>
  <si>
    <t>CON 28/22</t>
  </si>
  <si>
    <t>Servicio de transporte discrecional en autocar con conductor</t>
  </si>
  <si>
    <t>3,300 € IVA incluido</t>
  </si>
  <si>
    <t>Incorporar en la relación de precios unitarios, un Servicio de transporte discrecional en autocar, con conductor, para el próximo día 14 de marzo de 2023. Servicio programado por la Delegación de Personas Mayores y, al mismo tiempo, incrementar el techo máximo de gasto en la cantidad establecida para dicho servicio, 3.300 IVA incluido. El nuevo servicio se financiará con cargo a la aplicación presupuestaria 000 9120Z 22601, Comunicación y Protocolo</t>
  </si>
  <si>
    <t>Incorporar Un equipo de pequeña capacidad en el Centro de Mayores Manuel Mateo López y un equipo de mediana capacidad en el Centro ACTÚA</t>
  </si>
  <si>
    <t>CON 06/22 L4</t>
  </si>
  <si>
    <t>Servicio de redacción de proyectos para justificar, definir, programar y valorar obras así como proyectos técnicos relacionados con suministros e instalaciones de otras actuaciones en el ámbito de mejora de zonas verdes municipales y otros espacios libres de SSR: L1. p8 Y 9</t>
  </si>
  <si>
    <t>Conceder la ampliación del periodo de ejecución del contrato por 2 meses a contar desde el 25 de marzo de 2023, lo que supone ampliar el plazo de ejecución hasta el día 25 de mayo de 2023, para el Proyecto 8. Conceder la ampliación del periodo de ejecución del contrato por por un mes a contar desde el 25 de marzo de 2023, lo que supone ampliar el plazo de ejecución hasta el día 25 de abril de 2023, para el Proyecto 9</t>
  </si>
  <si>
    <t>CON 111/21</t>
  </si>
  <si>
    <t>Servcio de control de acceso a locales de ensayo, coordinación, asistencia técnica, dinaminación, difución y apoyo logístico y docencia de las actividades musicales y culturales incluidas en la programación de la sección de juventud del ayuntamiento de San Sebastién de los Reyes</t>
  </si>
  <si>
    <t>Incremento de las actuaciones artísticas necesarias para atender la programaciónm de actividades al aire libre. Esta modificación está prevista en el contrato principal</t>
  </si>
  <si>
    <t>CON 82/21</t>
  </si>
  <si>
    <t>obras de mejora de zonas verdes y otros espacios libres del barrio de Tempranales en San Sebastián de los Reyes</t>
  </si>
  <si>
    <t>ampliación del periodo de ejecución del contrato por 30 días a contar desde el 11 de mayo de 2023, lo que supone ampliar el plazo de ejecución hasta el día 10 de junio de 2023</t>
  </si>
  <si>
    <t>Servicio de actividades socioeducativas y de ocupación del ocio y tiempo libre para la promoción de la autonomía de las Personas Mayores. Lote 1: Actividades socioeducativas y de ocio dirigido a personas mayores</t>
  </si>
  <si>
    <t>ampliar las horas de actividades necesarias para cubrir las necesidades del Servicio, las cuales se cifran en 936 horas</t>
  </si>
  <si>
    <t>89/22</t>
  </si>
  <si>
    <t>Seguros privados ayuntamiento SS de los Reyes</t>
  </si>
  <si>
    <t>ampliación del periodo de ejecución del contrato en 10 días a contar desde el 12 de abril de 2023</t>
  </si>
  <si>
    <t>obras de mejora del firme en la urbanización Fuente del Fresno</t>
  </si>
  <si>
    <t>4.999,32 € IVA incluido</t>
  </si>
  <si>
    <t>1310,94 € IVA incluido</t>
  </si>
  <si>
    <t>10.587,15 € IVA incluido</t>
  </si>
  <si>
    <t>19,418,55 € IVA incluido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</si>
</sst>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0\ &quot;€&quot;;[Red]\-#,##0\ &quot;€&quot;"/>
    <numFmt numFmtId="8" formatCode="#,##0.00\ &quot;€&quot;;[Red]\-#,##0.00\ &quot;€&quot;"/>
    <numFmt numFmtId="44" formatCode="_-* #,##0.00\ &quot;€&quot;_-;\-* #,##0.00\ &quot;€&quot;_-;_-* &quot;-&quot;??\ &quot;€&quot;_-;_-@_-"/>
    <numFmt numFmtId="43" formatCode="_-* #,##0.00\ _€_-;\-* #,##0.00\ _€_-;_-* &quot;-&quot;??\ _€_-;_-@_-"/>
    <numFmt numFmtId="164" formatCode="#,##0.00\ _€"/>
    <numFmt numFmtId="165" formatCode="#,##0.00\ &quot;€&quot;"/>
    <numFmt numFmtId="166" formatCode="dd/mm/yyyy;@"/>
    <numFmt numFmtId="167" formatCode="_-* #,##0.00\ [$€-C0A]_-;\-* #,##0.00\ [$€-C0A]_-;_-* &quot;-&quot;??\ [$€-C0A]_-;_-@_-"/>
    <numFmt numFmtId="168" formatCode="d\-m\-yy;@"/>
    <numFmt numFmtId="169" formatCode="dd\-mm\-yy;@"/>
  </numFmts>
  <fonts count="19" x14ac:knownFonts="1">
    <font>
      <sz val="11"/>
      <color theme="1"/>
      <name val="Calibri"/>
      <family val="2"/>
      <scheme val="minor"/>
    </font>
    <font>
      <sz val="11"/>
      <color theme="1"/>
      <name val="Calibri"/>
      <family val="2"/>
      <scheme val="minor"/>
    </font>
    <font>
      <sz val="8"/>
      <color theme="1"/>
      <name val="Arial"/>
      <family val="2"/>
    </font>
    <font>
      <sz val="9"/>
      <name val="Arial"/>
      <family val="2"/>
    </font>
    <font>
      <sz val="9"/>
      <color indexed="8"/>
      <name val="Arial"/>
      <family val="2"/>
    </font>
    <font>
      <sz val="9"/>
      <color theme="1"/>
      <name val="Arial"/>
      <family val="2"/>
    </font>
    <font>
      <sz val="8"/>
      <name val="Arial"/>
      <family val="2"/>
    </font>
    <font>
      <sz val="10"/>
      <name val="Arial"/>
      <family val="2"/>
    </font>
    <font>
      <b/>
      <sz val="9"/>
      <name val="Arial"/>
      <family val="2"/>
    </font>
    <font>
      <sz val="20"/>
      <color theme="1"/>
      <name val="Calibri"/>
      <family val="2"/>
      <scheme val="minor"/>
    </font>
    <font>
      <b/>
      <sz val="11"/>
      <color theme="0"/>
      <name val="Arial"/>
      <family val="2"/>
    </font>
    <font>
      <sz val="11"/>
      <name val="Arial"/>
      <family val="2"/>
    </font>
    <font>
      <sz val="9"/>
      <color rgb="FF000000"/>
      <name val="Arial"/>
      <family val="2"/>
    </font>
    <font>
      <sz val="12"/>
      <name val="Arial"/>
      <family val="2"/>
    </font>
    <font>
      <sz val="9"/>
      <color theme="1"/>
      <name val="Arial"/>
      <family val="2"/>
    </font>
    <font>
      <sz val="9"/>
      <name val="Arial"/>
      <family val="2"/>
    </font>
    <font>
      <sz val="9"/>
      <color theme="3"/>
      <name val="Arial"/>
      <family val="2"/>
    </font>
    <font>
      <sz val="11"/>
      <color theme="1"/>
      <name val="Arial"/>
      <family val="2"/>
    </font>
    <font>
      <sz val="12"/>
      <color theme="1"/>
      <name val="Arial"/>
      <family val="2"/>
    </font>
  </fonts>
  <fills count="11">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bgColor theme="8" tint="0.79998168889431442"/>
      </patternFill>
    </fill>
    <fill>
      <patternFill patternType="solid">
        <fgColor theme="3" tint="0.59999389629810485"/>
        <bgColor indexed="64"/>
      </patternFill>
    </fill>
    <fill>
      <patternFill patternType="solid">
        <fgColor indexed="13"/>
        <bgColor indexed="64"/>
      </patternFill>
    </fill>
    <fill>
      <patternFill patternType="solid">
        <fgColor theme="4" tint="0.79998168889431442"/>
        <bgColor theme="4" tint="0.79998168889431442"/>
      </patternFill>
    </fill>
    <fill>
      <patternFill patternType="solid">
        <fgColor indexed="47"/>
        <bgColor indexed="64"/>
      </patternFill>
    </fill>
    <fill>
      <patternFill patternType="solid">
        <fgColor indexed="43"/>
        <bgColor indexed="64"/>
      </patternFill>
    </fill>
    <fill>
      <patternFill patternType="solid">
        <fgColor theme="4" tint="0.59999389629810485"/>
        <bgColor theme="4" tint="0.5999938962981048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8" tint="0.39997558519241921"/>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xf numFmtId="9" fontId="1" fillId="0" borderId="0" applyFont="0" applyFill="0" applyBorder="0" applyAlignment="0" applyProtection="0"/>
    <xf numFmtId="44" fontId="7" fillId="0" borderId="0" applyFont="0" applyFill="0" applyBorder="0" applyAlignment="0" applyProtection="0"/>
    <xf numFmtId="0" fontId="7" fillId="0" borderId="0"/>
    <xf numFmtId="43" fontId="1" fillId="0" borderId="0" applyFont="0" applyFill="0" applyBorder="0" applyAlignment="0" applyProtection="0"/>
    <xf numFmtId="43" fontId="7" fillId="0" borderId="0" applyFont="0" applyFill="0" applyBorder="0" applyAlignment="0" applyProtection="0"/>
  </cellStyleXfs>
  <cellXfs count="205">
    <xf numFmtId="0" fontId="0" fillId="0" borderId="0" xfId="0"/>
    <xf numFmtId="0" fontId="0" fillId="0" borderId="0" xfId="0" applyAlignment="1">
      <alignmen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0" fillId="0" borderId="0" xfId="0" applyAlignment="1">
      <alignment horizontal="center"/>
    </xf>
    <xf numFmtId="0" fontId="3" fillId="2" borderId="2" xfId="0" applyFont="1" applyFill="1" applyBorder="1" applyAlignment="1">
      <alignment horizontal="left" vertical="center" wrapText="1"/>
    </xf>
    <xf numFmtId="0" fontId="0" fillId="0" borderId="0" xfId="0"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167" fontId="7" fillId="0" borderId="1" xfId="0" applyNumberFormat="1" applyFont="1" applyBorder="1" applyAlignment="1">
      <alignment horizontal="center" vertical="center" wrapText="1"/>
    </xf>
    <xf numFmtId="44" fontId="7" fillId="6"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0" borderId="0" xfId="0" applyBorder="1" applyAlignment="1">
      <alignment wrapText="1"/>
    </xf>
    <xf numFmtId="0" fontId="0" fillId="6" borderId="1" xfId="0" applyFill="1" applyBorder="1" applyAlignment="1">
      <alignment horizontal="center" vertical="center" wrapText="1"/>
    </xf>
    <xf numFmtId="0" fontId="0" fillId="8" borderId="1" xfId="0" applyFill="1" applyBorder="1" applyAlignment="1">
      <alignment horizontal="center"/>
    </xf>
    <xf numFmtId="0" fontId="0" fillId="9" borderId="1" xfId="0" applyFill="1" applyBorder="1" applyAlignment="1">
      <alignment horizontal="center"/>
    </xf>
    <xf numFmtId="44" fontId="0" fillId="8" borderId="1" xfId="1" applyFont="1" applyFill="1" applyBorder="1"/>
    <xf numFmtId="0" fontId="8" fillId="6" borderId="0" xfId="0" applyFont="1" applyFill="1" applyBorder="1" applyAlignment="1">
      <alignment horizontal="center" vertical="center" textRotation="90" wrapText="1"/>
    </xf>
    <xf numFmtId="9" fontId="0" fillId="9" borderId="1" xfId="4" applyFont="1" applyFill="1" applyBorder="1" applyAlignment="1">
      <alignment horizontal="center"/>
    </xf>
    <xf numFmtId="44" fontId="0" fillId="9" borderId="1" xfId="1" applyFont="1" applyFill="1" applyBorder="1" applyAlignment="1">
      <alignment horizontal="center"/>
    </xf>
    <xf numFmtId="10" fontId="0" fillId="8" borderId="1" xfId="4" applyNumberFormat="1" applyFont="1" applyFill="1" applyBorder="1" applyAlignment="1">
      <alignment horizontal="center"/>
    </xf>
    <xf numFmtId="0" fontId="10" fillId="2" borderId="1" xfId="0" applyFont="1" applyFill="1" applyBorder="1" applyAlignment="1">
      <alignment horizontal="center" vertical="center" wrapText="1"/>
    </xf>
    <xf numFmtId="49" fontId="3" fillId="10" borderId="1" xfId="0" applyNumberFormat="1" applyFont="1" applyFill="1" applyBorder="1" applyAlignment="1">
      <alignment horizontal="center" vertical="center"/>
    </xf>
    <xf numFmtId="49" fontId="3" fillId="7"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0" fontId="3" fillId="7" borderId="1" xfId="6" applyFont="1" applyFill="1" applyBorder="1" applyAlignment="1">
      <alignment horizontal="center" vertical="center" wrapText="1"/>
    </xf>
    <xf numFmtId="43" fontId="3" fillId="2" borderId="1" xfId="7" applyFont="1" applyFill="1" applyBorder="1" applyAlignment="1">
      <alignment horizontal="center" vertical="center" wrapText="1"/>
    </xf>
    <xf numFmtId="49" fontId="14" fillId="10" borderId="1" xfId="0" applyNumberFormat="1"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49" fontId="14" fillId="10" borderId="1" xfId="0" quotePrefix="1" applyNumberFormat="1" applyFont="1" applyFill="1" applyBorder="1" applyAlignment="1">
      <alignment horizontal="center" vertical="center" wrapText="1"/>
    </xf>
    <xf numFmtId="49" fontId="14" fillId="7" borderId="1" xfId="0" quotePrefix="1" applyNumberFormat="1" applyFont="1" applyFill="1" applyBorder="1" applyAlignment="1">
      <alignment horizontal="center" vertical="center" wrapText="1"/>
    </xf>
    <xf numFmtId="49" fontId="14" fillId="10" borderId="2" xfId="0" quotePrefix="1"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10" borderId="2" xfId="0" applyNumberFormat="1" applyFont="1" applyFill="1" applyBorder="1" applyAlignment="1">
      <alignment horizontal="center" vertical="center" wrapText="1"/>
    </xf>
    <xf numFmtId="49" fontId="14" fillId="10" borderId="2" xfId="0" applyNumberFormat="1" applyFont="1" applyFill="1" applyBorder="1" applyAlignment="1">
      <alignment horizontal="center" vertical="center" wrapText="1"/>
    </xf>
    <xf numFmtId="49" fontId="3" fillId="10" borderId="2"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14" fillId="7" borderId="2" xfId="0" applyNumberFormat="1" applyFont="1" applyFill="1" applyBorder="1" applyAlignment="1">
      <alignment horizontal="center" vertical="center" wrapText="1"/>
    </xf>
    <xf numFmtId="49" fontId="14" fillId="7" borderId="7" xfId="0" applyNumberFormat="1" applyFont="1" applyFill="1" applyBorder="1" applyAlignment="1">
      <alignment horizontal="center" vertical="center" wrapText="1"/>
    </xf>
    <xf numFmtId="0" fontId="14" fillId="10" borderId="1" xfId="6" applyFont="1" applyFill="1" applyBorder="1" applyAlignment="1">
      <alignment horizontal="center" vertical="center" wrapText="1"/>
    </xf>
    <xf numFmtId="0" fontId="14" fillId="7" borderId="1" xfId="6" applyFont="1" applyFill="1" applyBorder="1" applyAlignment="1">
      <alignment horizontal="center" vertical="center" wrapText="1"/>
    </xf>
    <xf numFmtId="0" fontId="15" fillId="7" borderId="2" xfId="6" applyFont="1" applyFill="1" applyBorder="1" applyAlignment="1">
      <alignment horizontal="center" vertical="center" wrapText="1"/>
    </xf>
    <xf numFmtId="0" fontId="15" fillId="10" borderId="2" xfId="6" applyFont="1" applyFill="1" applyBorder="1" applyAlignment="1">
      <alignment horizontal="center" vertical="center" wrapText="1"/>
    </xf>
    <xf numFmtId="0" fontId="14" fillId="7" borderId="2" xfId="6" applyFont="1" applyFill="1" applyBorder="1" applyAlignment="1">
      <alignment horizontal="center" vertical="center" wrapText="1"/>
    </xf>
    <xf numFmtId="0" fontId="14" fillId="7" borderId="7" xfId="6" applyFont="1" applyFill="1" applyBorder="1" applyAlignment="1">
      <alignment horizontal="center" vertical="center" wrapText="1"/>
    </xf>
    <xf numFmtId="44" fontId="14" fillId="10" borderId="1" xfId="1" applyNumberFormat="1" applyFont="1" applyFill="1" applyBorder="1" applyAlignment="1">
      <alignment horizontal="center" vertical="center" wrapText="1"/>
    </xf>
    <xf numFmtId="44" fontId="14" fillId="7" borderId="1" xfId="1" applyNumberFormat="1" applyFont="1" applyFill="1" applyBorder="1" applyAlignment="1">
      <alignment horizontal="center" vertical="center" wrapText="1"/>
    </xf>
    <xf numFmtId="44" fontId="14" fillId="10" borderId="2" xfId="1" applyNumberFormat="1" applyFont="1" applyFill="1" applyBorder="1" applyAlignment="1">
      <alignment horizontal="center" vertical="center" wrapText="1"/>
    </xf>
    <xf numFmtId="44" fontId="15" fillId="7" borderId="2" xfId="3" applyNumberFormat="1" applyFont="1" applyFill="1" applyBorder="1" applyAlignment="1">
      <alignment horizontal="center" vertical="center" wrapText="1"/>
    </xf>
    <xf numFmtId="44" fontId="15" fillId="10" borderId="2" xfId="3" applyNumberFormat="1" applyFont="1" applyFill="1" applyBorder="1" applyAlignment="1">
      <alignment horizontal="center" vertical="center" wrapText="1"/>
    </xf>
    <xf numFmtId="44" fontId="14" fillId="7" borderId="1" xfId="3"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44" fontId="5" fillId="10" borderId="2" xfId="1" applyNumberFormat="1" applyFont="1" applyFill="1" applyBorder="1" applyAlignment="1">
      <alignment horizontal="center" vertical="center" wrapText="1"/>
    </xf>
    <xf numFmtId="44" fontId="14" fillId="7" borderId="2" xfId="1" applyNumberFormat="1" applyFont="1" applyFill="1" applyBorder="1" applyAlignment="1">
      <alignment horizontal="center" vertical="center" wrapText="1"/>
    </xf>
    <xf numFmtId="0" fontId="14" fillId="7" borderId="7" xfId="0" applyFont="1" applyFill="1" applyBorder="1" applyAlignment="1">
      <alignment horizontal="center" vertical="center" wrapText="1"/>
    </xf>
    <xf numFmtId="44" fontId="14" fillId="7" borderId="7" xfId="1" applyNumberFormat="1" applyFont="1" applyFill="1" applyBorder="1" applyAlignment="1">
      <alignment horizontal="center" vertical="center" wrapText="1"/>
    </xf>
    <xf numFmtId="49" fontId="14" fillId="10" borderId="6" xfId="0" applyNumberFormat="1" applyFont="1" applyFill="1" applyBorder="1" applyAlignment="1">
      <alignment horizontal="center" vertical="center" wrapText="1"/>
    </xf>
    <xf numFmtId="44" fontId="3" fillId="7" borderId="9" xfId="3" applyNumberFormat="1" applyFont="1" applyFill="1" applyBorder="1" applyAlignment="1">
      <alignment horizontal="center" vertical="center"/>
    </xf>
    <xf numFmtId="0" fontId="3" fillId="0" borderId="1" xfId="0" applyFont="1" applyFill="1" applyBorder="1" applyAlignment="1">
      <alignment horizontal="left" vertical="center" wrapText="1" shrinkToFit="1"/>
    </xf>
    <xf numFmtId="0" fontId="3" fillId="0" borderId="1" xfId="6" applyFont="1" applyFill="1" applyBorder="1" applyAlignment="1">
      <alignment horizontal="left" vertical="center" wrapText="1" shrinkToFit="1"/>
    </xf>
    <xf numFmtId="0" fontId="5" fillId="0" borderId="2" xfId="0" applyFont="1" applyBorder="1" applyAlignment="1">
      <alignment horizontal="left" vertical="center" wrapText="1" shrinkToFit="1"/>
    </xf>
    <xf numFmtId="49" fontId="3" fillId="7" borderId="1" xfId="0" applyNumberFormat="1" applyFont="1" applyFill="1" applyBorder="1" applyAlignment="1">
      <alignment horizontal="center" vertical="center" wrapText="1" shrinkToFit="1"/>
    </xf>
    <xf numFmtId="49" fontId="3" fillId="10" borderId="1" xfId="0" applyNumberFormat="1" applyFont="1" applyFill="1" applyBorder="1" applyAlignment="1">
      <alignment horizontal="center" vertical="center" wrapText="1" shrinkToFit="1"/>
    </xf>
    <xf numFmtId="0" fontId="3" fillId="7" borderId="1" xfId="6" applyNumberFormat="1" applyFont="1" applyFill="1" applyBorder="1" applyAlignment="1">
      <alignment horizontal="left" vertical="center" wrapText="1" shrinkToFit="1"/>
    </xf>
    <xf numFmtId="0" fontId="3" fillId="10" borderId="1" xfId="6" applyNumberFormat="1" applyFont="1" applyFill="1" applyBorder="1" applyAlignment="1">
      <alignment horizontal="left" vertical="center" wrapText="1" shrinkToFit="1"/>
    </xf>
    <xf numFmtId="0" fontId="5" fillId="0" borderId="1" xfId="0" applyFont="1" applyBorder="1" applyAlignment="1">
      <alignment horizontal="left" vertical="center" wrapText="1" shrinkToFit="1"/>
    </xf>
    <xf numFmtId="44" fontId="3" fillId="0" borderId="1" xfId="3" applyFont="1" applyFill="1" applyBorder="1" applyAlignment="1">
      <alignment horizontal="left" vertical="center" wrapText="1" shrinkToFit="1"/>
    </xf>
    <xf numFmtId="49" fontId="3" fillId="7" borderId="1" xfId="6" applyNumberFormat="1" applyFont="1" applyFill="1" applyBorder="1" applyAlignment="1">
      <alignment horizontal="center" vertical="center" wrapText="1" shrinkToFit="1"/>
    </xf>
    <xf numFmtId="0" fontId="5" fillId="7" borderId="1" xfId="0" applyNumberFormat="1" applyFont="1" applyFill="1" applyBorder="1" applyAlignment="1">
      <alignment horizontal="center" vertical="center" wrapText="1" shrinkToFit="1"/>
    </xf>
    <xf numFmtId="0" fontId="5" fillId="10" borderId="1" xfId="0" applyNumberFormat="1" applyFont="1" applyFill="1" applyBorder="1" applyAlignment="1">
      <alignment horizontal="center" vertical="center" wrapText="1" shrinkToFit="1"/>
    </xf>
    <xf numFmtId="0" fontId="5" fillId="7" borderId="1" xfId="0" applyFont="1" applyFill="1" applyBorder="1" applyAlignment="1">
      <alignment horizontal="left" vertical="center" wrapText="1" shrinkToFit="1"/>
    </xf>
    <xf numFmtId="0" fontId="5" fillId="10" borderId="1" xfId="0" applyFont="1" applyFill="1" applyBorder="1" applyAlignment="1">
      <alignment horizontal="left" vertical="center" wrapText="1" shrinkToFit="1"/>
    </xf>
    <xf numFmtId="44" fontId="3" fillId="10" borderId="1" xfId="3" applyNumberFormat="1" applyFont="1" applyFill="1" applyBorder="1" applyAlignment="1">
      <alignment horizontal="left" vertical="center" wrapText="1" shrinkToFit="1"/>
    </xf>
    <xf numFmtId="44" fontId="3" fillId="7" borderId="1" xfId="3" applyNumberFormat="1" applyFont="1" applyFill="1" applyBorder="1" applyAlignment="1">
      <alignment horizontal="left" vertical="center" wrapText="1" shrinkToFit="1"/>
    </xf>
    <xf numFmtId="49" fontId="5" fillId="10" borderId="1" xfId="0" applyNumberFormat="1" applyFont="1" applyFill="1" applyBorder="1" applyAlignment="1">
      <alignment horizontal="center" vertical="center" wrapText="1" shrinkToFit="1"/>
    </xf>
    <xf numFmtId="49" fontId="5" fillId="7" borderId="1" xfId="0" applyNumberFormat="1" applyFont="1" applyFill="1" applyBorder="1" applyAlignment="1">
      <alignment horizontal="center" vertical="center" wrapText="1" shrinkToFit="1"/>
    </xf>
    <xf numFmtId="0" fontId="5" fillId="10" borderId="1" xfId="6" applyNumberFormat="1" applyFont="1" applyFill="1" applyBorder="1" applyAlignment="1">
      <alignment horizontal="left" vertical="center" wrapText="1" shrinkToFit="1"/>
    </xf>
    <xf numFmtId="0" fontId="5" fillId="7" borderId="1" xfId="6" applyNumberFormat="1" applyFont="1" applyFill="1" applyBorder="1" applyAlignment="1">
      <alignment horizontal="left" vertical="center" wrapText="1" shrinkToFit="1"/>
    </xf>
    <xf numFmtId="49" fontId="3" fillId="0" borderId="12" xfId="0" applyNumberFormat="1" applyFont="1" applyFill="1" applyBorder="1" applyAlignment="1">
      <alignment horizontal="center" vertical="center" wrapText="1" shrinkToFit="1"/>
    </xf>
    <xf numFmtId="44" fontId="3" fillId="0" borderId="1" xfId="3" applyNumberFormat="1" applyFont="1" applyFill="1" applyBorder="1" applyAlignment="1">
      <alignment horizontal="left" vertical="center" wrapText="1" shrinkToFit="1"/>
    </xf>
    <xf numFmtId="0" fontId="3" fillId="0" borderId="13" xfId="6" applyFont="1" applyFill="1" applyBorder="1" applyAlignment="1">
      <alignment horizontal="left" vertical="center" wrapText="1" shrinkToFit="1"/>
    </xf>
    <xf numFmtId="6" fontId="3" fillId="0" borderId="1" xfId="3" applyNumberFormat="1" applyFont="1" applyFill="1" applyBorder="1" applyAlignment="1">
      <alignment horizontal="left" vertical="center" wrapText="1" shrinkToFit="1"/>
    </xf>
    <xf numFmtId="49" fontId="3" fillId="0" borderId="12" xfId="6" applyNumberFormat="1" applyFont="1" applyFill="1" applyBorder="1" applyAlignment="1">
      <alignment horizontal="center" vertical="center" wrapText="1" shrinkToFit="1"/>
    </xf>
    <xf numFmtId="0" fontId="5" fillId="0" borderId="12" xfId="0" applyNumberFormat="1" applyFont="1" applyBorder="1" applyAlignment="1">
      <alignment horizontal="center" vertical="center" wrapText="1" shrinkToFit="1"/>
    </xf>
    <xf numFmtId="14" fontId="3" fillId="0" borderId="1" xfId="3" applyNumberFormat="1" applyFont="1" applyFill="1" applyBorder="1" applyAlignment="1">
      <alignment horizontal="left" vertical="center" wrapText="1" shrinkToFit="1"/>
    </xf>
    <xf numFmtId="0" fontId="3" fillId="0" borderId="12" xfId="0" applyFont="1" applyBorder="1" applyAlignment="1">
      <alignment horizontal="center" vertical="center" wrapText="1" shrinkToFit="1"/>
    </xf>
    <xf numFmtId="4" fontId="3" fillId="0" borderId="1" xfId="6" applyNumberFormat="1" applyFont="1" applyBorder="1" applyAlignment="1">
      <alignment horizontal="left" vertical="center" wrapText="1" shrinkToFit="1"/>
    </xf>
    <xf numFmtId="49" fontId="5" fillId="0" borderId="12" xfId="0" applyNumberFormat="1" applyFont="1" applyBorder="1" applyAlignment="1">
      <alignment horizontal="center" vertical="center" wrapText="1" shrinkToFit="1"/>
    </xf>
    <xf numFmtId="0" fontId="5" fillId="0" borderId="12" xfId="0" applyFont="1" applyBorder="1" applyAlignment="1">
      <alignment horizontal="center" vertical="center" wrapText="1" shrinkToFit="1"/>
    </xf>
    <xf numFmtId="44" fontId="5" fillId="0" borderId="1" xfId="3" applyFont="1" applyBorder="1" applyAlignment="1">
      <alignment horizontal="left" vertical="center" wrapText="1" shrinkToFit="1"/>
    </xf>
    <xf numFmtId="0" fontId="5" fillId="0" borderId="13" xfId="0" applyFont="1" applyBorder="1" applyAlignment="1">
      <alignment horizontal="left" vertical="center" wrapText="1" shrinkToFit="1"/>
    </xf>
    <xf numFmtId="49" fontId="5" fillId="0" borderId="11" xfId="0" applyNumberFormat="1" applyFont="1" applyBorder="1" applyAlignment="1">
      <alignment horizontal="center" vertical="center" wrapText="1" shrinkToFit="1"/>
    </xf>
    <xf numFmtId="44" fontId="5" fillId="0" borderId="2" xfId="3"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10" borderId="1" xfId="0" applyFont="1" applyFill="1" applyBorder="1" applyAlignment="1">
      <alignment horizontal="center" vertical="center" wrapText="1" shrinkToFit="1"/>
    </xf>
    <xf numFmtId="49" fontId="3" fillId="10" borderId="1" xfId="6" applyNumberFormat="1" applyFont="1" applyFill="1" applyBorder="1" applyAlignment="1">
      <alignment horizontal="center" vertical="center" wrapText="1" shrinkToFit="1"/>
    </xf>
    <xf numFmtId="0" fontId="3" fillId="10" borderId="1" xfId="0" applyFont="1" applyFill="1" applyBorder="1" applyAlignment="1">
      <alignment horizontal="center" vertical="center" wrapText="1" shrinkToFit="1"/>
    </xf>
    <xf numFmtId="0" fontId="3" fillId="7" borderId="1" xfId="0" applyFont="1" applyFill="1" applyBorder="1" applyAlignment="1">
      <alignment horizontal="center" vertical="center" wrapText="1" shrinkToFit="1"/>
    </xf>
    <xf numFmtId="44" fontId="3" fillId="10" borderId="1" xfId="3" applyNumberFormat="1" applyFont="1" applyFill="1" applyBorder="1" applyAlignment="1">
      <alignment horizontal="right" vertical="center" wrapText="1" shrinkToFit="1"/>
    </xf>
    <xf numFmtId="44" fontId="3" fillId="7" borderId="1" xfId="3" applyNumberFormat="1" applyFont="1" applyFill="1" applyBorder="1" applyAlignment="1">
      <alignment horizontal="right" vertical="center" wrapText="1" shrinkToFit="1"/>
    </xf>
    <xf numFmtId="6" fontId="3" fillId="10" borderId="1" xfId="3" applyNumberFormat="1" applyFont="1" applyFill="1" applyBorder="1" applyAlignment="1">
      <alignment horizontal="right" vertical="center" wrapText="1" shrinkToFit="1"/>
    </xf>
    <xf numFmtId="4" fontId="3" fillId="7" borderId="1" xfId="6" applyNumberFormat="1" applyFont="1" applyFill="1" applyBorder="1" applyAlignment="1">
      <alignment horizontal="right" vertical="center" wrapText="1" shrinkToFit="1"/>
    </xf>
    <xf numFmtId="44" fontId="5" fillId="10" borderId="1" xfId="3" applyNumberFormat="1" applyFont="1" applyFill="1" applyBorder="1" applyAlignment="1">
      <alignment horizontal="right" vertical="center" wrapText="1" shrinkToFit="1"/>
    </xf>
    <xf numFmtId="44" fontId="5" fillId="7" borderId="1" xfId="3" applyNumberFormat="1" applyFont="1" applyFill="1" applyBorder="1" applyAlignment="1">
      <alignment horizontal="right" vertical="center" wrapText="1" shrinkToFit="1"/>
    </xf>
    <xf numFmtId="0" fontId="10" fillId="2" borderId="13" xfId="0" applyFont="1" applyFill="1" applyBorder="1" applyAlignment="1">
      <alignment horizontal="center" vertical="center" wrapText="1"/>
    </xf>
    <xf numFmtId="0" fontId="0" fillId="3" borderId="0" xfId="0" applyFill="1" applyBorder="1"/>
    <xf numFmtId="0" fontId="17" fillId="3" borderId="0" xfId="0" applyFont="1" applyFill="1" applyBorder="1" applyAlignment="1" applyProtection="1">
      <alignment horizontal="center" vertical="center"/>
      <protection locked="0"/>
    </xf>
    <xf numFmtId="0" fontId="17" fillId="3" borderId="0" xfId="0" applyFont="1" applyFill="1" applyBorder="1" applyProtection="1">
      <protection locked="0"/>
    </xf>
    <xf numFmtId="0" fontId="17" fillId="3" borderId="0" xfId="0" applyFont="1" applyFill="1" applyBorder="1" applyAlignment="1" applyProtection="1">
      <alignment wrapText="1" shrinkToFit="1"/>
      <protection locked="0"/>
    </xf>
    <xf numFmtId="169" fontId="17" fillId="3" borderId="0" xfId="0" applyNumberFormat="1" applyFont="1" applyFill="1" applyBorder="1" applyAlignment="1" applyProtection="1">
      <alignment horizontal="center"/>
      <protection locked="0"/>
    </xf>
    <xf numFmtId="0" fontId="17" fillId="3" borderId="0" xfId="0" applyFont="1" applyFill="1" applyBorder="1" applyAlignment="1" applyProtection="1">
      <alignment horizontal="left"/>
      <protection locked="0"/>
    </xf>
    <xf numFmtId="0" fontId="17" fillId="3" borderId="0" xfId="0" applyFont="1" applyFill="1" applyBorder="1" applyAlignment="1" applyProtection="1">
      <alignment horizontal="center"/>
      <protection locked="0"/>
    </xf>
    <xf numFmtId="169" fontId="17" fillId="3" borderId="0" xfId="0" applyNumberFormat="1" applyFont="1" applyFill="1" applyBorder="1" applyAlignment="1" applyProtection="1">
      <alignment horizontal="center" wrapText="1" shrinkToFit="1"/>
      <protection locked="0"/>
    </xf>
    <xf numFmtId="0" fontId="17" fillId="3" borderId="0" xfId="0" applyFont="1" applyFill="1" applyBorder="1" applyAlignment="1" applyProtection="1">
      <alignment vertical="center"/>
      <protection locked="0"/>
    </xf>
    <xf numFmtId="0" fontId="17" fillId="3" borderId="0" xfId="0" applyFont="1" applyFill="1" applyBorder="1" applyAlignment="1" applyProtection="1">
      <protection locked="0"/>
    </xf>
    <xf numFmtId="49" fontId="17" fillId="3" borderId="0" xfId="0" applyNumberFormat="1" applyFont="1" applyFill="1" applyBorder="1" applyAlignment="1" applyProtection="1">
      <alignment horizontal="center"/>
      <protection locked="0"/>
    </xf>
    <xf numFmtId="0" fontId="17" fillId="3" borderId="0" xfId="0" applyFont="1" applyFill="1" applyBorder="1" applyAlignment="1" applyProtection="1">
      <alignment horizontal="left" vertical="center"/>
      <protection locked="0"/>
    </xf>
    <xf numFmtId="0" fontId="11" fillId="3" borderId="0" xfId="0" applyFont="1" applyFill="1" applyBorder="1" applyAlignment="1" applyProtection="1">
      <alignment horizontal="left"/>
      <protection locked="0"/>
    </xf>
    <xf numFmtId="169" fontId="17" fillId="3" borderId="0" xfId="0" applyNumberFormat="1" applyFont="1" applyFill="1" applyBorder="1" applyAlignment="1">
      <alignment horizontal="center"/>
    </xf>
    <xf numFmtId="0" fontId="17" fillId="3" borderId="0" xfId="0" applyFont="1" applyFill="1" applyBorder="1" applyAlignment="1">
      <alignment horizontal="left"/>
    </xf>
    <xf numFmtId="0" fontId="17" fillId="3" borderId="0" xfId="0" applyFont="1" applyFill="1" applyBorder="1" applyAlignment="1" applyProtection="1">
      <alignment horizontal="center" wrapText="1" shrinkToFit="1"/>
      <protection locked="0"/>
    </xf>
    <xf numFmtId="0" fontId="17" fillId="3" borderId="0" xfId="0" applyFont="1" applyFill="1" applyBorder="1"/>
    <xf numFmtId="168" fontId="17" fillId="3" borderId="0" xfId="0" applyNumberFormat="1" applyFont="1" applyFill="1" applyBorder="1" applyAlignment="1">
      <alignment horizontal="center"/>
    </xf>
    <xf numFmtId="0" fontId="17" fillId="3" borderId="0" xfId="0" applyFont="1" applyFill="1" applyBorder="1" applyAlignment="1">
      <alignment horizontal="center"/>
    </xf>
    <xf numFmtId="14" fontId="17" fillId="3" borderId="0" xfId="0" applyNumberFormat="1" applyFont="1" applyFill="1" applyBorder="1"/>
    <xf numFmtId="0" fontId="17" fillId="3" borderId="0" xfId="0" applyFont="1" applyFill="1" applyBorder="1" applyAlignment="1">
      <alignment horizontal="center" vertical="center"/>
    </xf>
    <xf numFmtId="49" fontId="17" fillId="3" borderId="0" xfId="0" applyNumberFormat="1" applyFont="1" applyFill="1" applyBorder="1" applyAlignment="1">
      <alignment horizontal="center"/>
    </xf>
    <xf numFmtId="14" fontId="18"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44" fontId="18" fillId="0" borderId="1" xfId="3"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6" borderId="1" xfId="0" applyFont="1" applyFill="1" applyBorder="1" applyAlignment="1">
      <alignment horizontal="center" vertical="center" textRotation="90" wrapText="1"/>
    </xf>
    <xf numFmtId="0" fontId="9" fillId="0" borderId="8" xfId="0" applyFont="1" applyBorder="1" applyAlignment="1">
      <alignment horizontal="center" wrapText="1"/>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64" fontId="2" fillId="2" borderId="4" xfId="0" applyNumberFormat="1" applyFont="1" applyFill="1" applyBorder="1" applyAlignment="1" applyProtection="1">
      <alignment horizontal="center" vertical="center" wrapText="1"/>
      <protection locked="0"/>
    </xf>
    <xf numFmtId="4" fontId="2" fillId="2" borderId="4"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0" xfId="0" applyFont="1" applyAlignment="1" applyProtection="1">
      <alignment wrapText="1"/>
      <protection locked="0"/>
    </xf>
    <xf numFmtId="49" fontId="3" fillId="0" borderId="12" xfId="0" applyNumberFormat="1"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left" vertical="center" wrapText="1" shrinkToFit="1"/>
      <protection locked="0"/>
    </xf>
    <xf numFmtId="0" fontId="3" fillId="0" borderId="1" xfId="6" applyFont="1" applyFill="1" applyBorder="1" applyAlignment="1" applyProtection="1">
      <alignment horizontal="left" vertical="center" wrapText="1" shrinkToFit="1"/>
      <protection locked="0"/>
    </xf>
    <xf numFmtId="0" fontId="0" fillId="0" borderId="0" xfId="0" applyFill="1" applyBorder="1" applyAlignment="1" applyProtection="1">
      <alignment horizontal="left" vertical="center" wrapText="1"/>
      <protection locked="0"/>
    </xf>
    <xf numFmtId="165" fontId="3" fillId="0" borderId="1" xfId="6" applyNumberFormat="1" applyFont="1" applyFill="1" applyBorder="1" applyAlignment="1" applyProtection="1">
      <alignment horizontal="center" vertical="center" wrapText="1" shrinkToFit="1"/>
      <protection locked="0"/>
    </xf>
    <xf numFmtId="14" fontId="4" fillId="0" borderId="1" xfId="6" applyNumberFormat="1" applyFont="1" applyFill="1" applyBorder="1" applyAlignment="1" applyProtection="1">
      <alignment horizontal="center" vertical="center" wrapText="1" shrinkToFit="1"/>
      <protection locked="0"/>
    </xf>
    <xf numFmtId="0" fontId="3" fillId="0" borderId="1" xfId="6" applyFont="1" applyFill="1" applyBorder="1" applyAlignment="1" applyProtection="1">
      <alignment horizontal="center" vertical="center" wrapText="1" shrinkToFit="1"/>
      <protection locked="0"/>
    </xf>
    <xf numFmtId="44" fontId="3" fillId="0" borderId="1" xfId="3" applyFont="1" applyFill="1" applyBorder="1" applyAlignment="1" applyProtection="1">
      <alignment horizontal="center" vertical="center" wrapText="1" shrinkToFit="1"/>
      <protection locked="0"/>
    </xf>
    <xf numFmtId="44" fontId="3" fillId="0" borderId="1" xfId="3" applyNumberFormat="1" applyFont="1" applyFill="1" applyBorder="1" applyAlignment="1" applyProtection="1">
      <alignment horizontal="center" vertical="center" wrapText="1" shrinkToFit="1"/>
      <protection locked="0"/>
    </xf>
    <xf numFmtId="14" fontId="5" fillId="0" borderId="2" xfId="0" applyNumberFormat="1" applyFont="1" applyBorder="1" applyAlignment="1" applyProtection="1">
      <alignment horizontal="center" vertical="center" wrapText="1" shrinkToFit="1"/>
      <protection locked="0"/>
    </xf>
    <xf numFmtId="166" fontId="3" fillId="0" borderId="1" xfId="6" applyNumberFormat="1" applyFont="1" applyFill="1" applyBorder="1" applyAlignment="1" applyProtection="1">
      <alignment horizontal="center" vertical="center" wrapText="1" shrinkToFit="1"/>
      <protection locked="0"/>
    </xf>
    <xf numFmtId="0" fontId="3" fillId="0" borderId="13" xfId="6" applyFont="1" applyFill="1" applyBorder="1" applyAlignment="1" applyProtection="1">
      <alignment horizontal="left" vertical="center" wrapText="1" shrinkToFit="1"/>
      <protection locked="0"/>
    </xf>
    <xf numFmtId="0" fontId="17" fillId="3" borderId="0" xfId="0" applyFont="1" applyFill="1" applyAlignment="1" applyProtection="1">
      <alignment wrapText="1"/>
      <protection locked="0"/>
    </xf>
    <xf numFmtId="14" fontId="3" fillId="0" borderId="1" xfId="6" applyNumberFormat="1" applyFont="1" applyFill="1" applyBorder="1" applyAlignment="1" applyProtection="1">
      <alignment horizontal="left" vertical="center" wrapText="1" shrinkToFit="1"/>
      <protection locked="0"/>
    </xf>
    <xf numFmtId="14" fontId="3" fillId="0" borderId="1" xfId="6" applyNumberFormat="1" applyFont="1" applyFill="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1" xfId="0" applyFont="1" applyBorder="1" applyAlignment="1" applyProtection="1">
      <alignment horizontal="left" vertical="center" wrapText="1" shrinkToFit="1"/>
      <protection locked="0"/>
    </xf>
    <xf numFmtId="14" fontId="5" fillId="0" borderId="1" xfId="0" applyNumberFormat="1" applyFont="1" applyBorder="1" applyAlignment="1" applyProtection="1">
      <alignment horizontal="left" vertical="center" wrapText="1" shrinkToFit="1"/>
      <protection locked="0"/>
    </xf>
    <xf numFmtId="6" fontId="3" fillId="0" borderId="1" xfId="3" applyNumberFormat="1"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shrinkToFit="1"/>
      <protection locked="0"/>
    </xf>
    <xf numFmtId="49" fontId="3" fillId="0" borderId="12" xfId="6" applyNumberFormat="1" applyFont="1" applyFill="1" applyBorder="1" applyAlignment="1" applyProtection="1">
      <alignment horizontal="center" vertical="center" wrapText="1" shrinkToFit="1"/>
      <protection locked="0"/>
    </xf>
    <xf numFmtId="14" fontId="3" fillId="0" borderId="1" xfId="0" applyNumberFormat="1" applyFont="1" applyFill="1" applyBorder="1" applyAlignment="1" applyProtection="1">
      <alignment horizontal="left" vertical="center" wrapText="1" shrinkToFit="1"/>
      <protection locked="0"/>
    </xf>
    <xf numFmtId="14" fontId="4" fillId="0" borderId="1" xfId="0" applyNumberFormat="1" applyFont="1" applyFill="1" applyBorder="1" applyAlignment="1" applyProtection="1">
      <alignment horizontal="center" vertical="center" wrapText="1" shrinkToFit="1"/>
      <protection locked="0"/>
    </xf>
    <xf numFmtId="8" fontId="5" fillId="0" borderId="1" xfId="0" applyNumberFormat="1" applyFont="1" applyBorder="1" applyAlignment="1" applyProtection="1">
      <alignment horizontal="center" vertical="center" wrapText="1" shrinkToFit="1"/>
      <protection locked="0"/>
    </xf>
    <xf numFmtId="0" fontId="5" fillId="0" borderId="12" xfId="0" applyNumberFormat="1" applyFont="1" applyBorder="1" applyAlignment="1" applyProtection="1">
      <alignment horizontal="center" vertical="center" wrapText="1" shrinkToFit="1"/>
      <protection locked="0"/>
    </xf>
    <xf numFmtId="14" fontId="5" fillId="0" borderId="1" xfId="0" applyNumberFormat="1" applyFont="1"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shrinkToFit="1"/>
      <protection locked="0"/>
    </xf>
    <xf numFmtId="14" fontId="3" fillId="0" borderId="1" xfId="3" applyNumberFormat="1" applyFont="1" applyFill="1" applyBorder="1" applyAlignment="1" applyProtection="1">
      <alignment horizontal="center" vertical="center" wrapText="1" shrinkToFit="1"/>
      <protection locked="0"/>
    </xf>
    <xf numFmtId="0" fontId="17" fillId="0" borderId="0" xfId="0" applyFont="1" applyAlignment="1" applyProtection="1">
      <alignment wrapText="1"/>
      <protection locked="0"/>
    </xf>
    <xf numFmtId="0" fontId="5" fillId="0" borderId="1" xfId="0" applyFont="1" applyBorder="1" applyAlignment="1" applyProtection="1">
      <alignment horizontal="center" vertical="center" wrapText="1" shrinkToFit="1"/>
      <protection locked="0"/>
    </xf>
    <xf numFmtId="0" fontId="16" fillId="0" borderId="1"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12" xfId="0" applyFont="1" applyBorder="1" applyAlignment="1" applyProtection="1">
      <alignment horizontal="center" vertical="center" wrapText="1" shrinkToFit="1"/>
      <protection locked="0"/>
    </xf>
    <xf numFmtId="165" fontId="3" fillId="0" borderId="1" xfId="6" applyNumberFormat="1" applyFont="1" applyBorder="1" applyAlignment="1" applyProtection="1">
      <alignment horizontal="center" vertical="center" wrapText="1" shrinkToFit="1"/>
      <protection locked="0"/>
    </xf>
    <xf numFmtId="4" fontId="3" fillId="0" borderId="1" xfId="6" applyNumberFormat="1" applyFont="1" applyBorder="1" applyAlignment="1" applyProtection="1">
      <alignment horizontal="center" vertical="center" wrapText="1" shrinkToFit="1"/>
      <protection locked="0"/>
    </xf>
    <xf numFmtId="49" fontId="5" fillId="0" borderId="12" xfId="0" applyNumberFormat="1" applyFont="1" applyBorder="1" applyAlignment="1" applyProtection="1">
      <alignment horizontal="center" vertical="center" wrapText="1" shrinkToFit="1"/>
      <protection locked="0"/>
    </xf>
    <xf numFmtId="0" fontId="5" fillId="0" borderId="1" xfId="6" applyNumberFormat="1" applyFont="1" applyBorder="1" applyAlignment="1" applyProtection="1">
      <alignment horizontal="left" vertical="center" wrapText="1" shrinkToFit="1"/>
      <protection locked="0"/>
    </xf>
    <xf numFmtId="44" fontId="5" fillId="0" borderId="1" xfId="3" applyFont="1" applyBorder="1" applyAlignment="1" applyProtection="1">
      <alignment horizontal="center" vertical="center" wrapText="1" shrinkToFit="1"/>
      <protection locked="0"/>
    </xf>
    <xf numFmtId="0" fontId="5" fillId="0" borderId="13" xfId="0" applyFont="1" applyBorder="1" applyAlignment="1" applyProtection="1">
      <alignment horizontal="left" vertical="center" wrapText="1" shrinkToFit="1"/>
      <protection locked="0"/>
    </xf>
    <xf numFmtId="49" fontId="5" fillId="0" borderId="11" xfId="0" applyNumberFormat="1" applyFont="1" applyBorder="1" applyAlignment="1" applyProtection="1">
      <alignment horizontal="center" vertical="center" wrapText="1" shrinkToFit="1"/>
      <protection locked="0"/>
    </xf>
    <xf numFmtId="0" fontId="5" fillId="0" borderId="2" xfId="0" applyFont="1" applyBorder="1" applyAlignment="1" applyProtection="1">
      <alignment horizontal="left" vertical="center" wrapText="1" shrinkToFit="1"/>
      <protection locked="0"/>
    </xf>
    <xf numFmtId="0" fontId="3" fillId="0" borderId="2" xfId="6" applyFont="1" applyFill="1" applyBorder="1" applyAlignment="1" applyProtection="1">
      <alignment horizontal="left" vertical="center" wrapText="1" shrinkToFit="1"/>
      <protection locked="0"/>
    </xf>
    <xf numFmtId="44" fontId="5" fillId="0" borderId="2" xfId="3"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wrapText="1" shrinkToFit="1"/>
      <protection locked="0"/>
    </xf>
    <xf numFmtId="0" fontId="5" fillId="0" borderId="10" xfId="0" applyFont="1" applyBorder="1" applyAlignment="1" applyProtection="1">
      <alignment horizontal="left" vertical="center" wrapText="1" shrinkToFit="1"/>
      <protection locked="0"/>
    </xf>
    <xf numFmtId="0" fontId="17" fillId="0" borderId="0" xfId="0" applyFont="1" applyAlignment="1" applyProtection="1">
      <alignment horizontal="center" wrapText="1"/>
      <protection locked="0"/>
    </xf>
  </cellXfs>
  <cellStyles count="9">
    <cellStyle name="Euro" xfId="5"/>
    <cellStyle name="Millares" xfId="7" builtinId="3"/>
    <cellStyle name="Millares 2" xfId="8"/>
    <cellStyle name="Moneda" xfId="1" builtinId="4"/>
    <cellStyle name="Moneda 2" xfId="3"/>
    <cellStyle name="Normal" xfId="0" builtinId="0"/>
    <cellStyle name="Normal 2" xfId="6"/>
    <cellStyle name="Normal 3" xfId="2"/>
    <cellStyle name="Porcentaje" xfId="4" builtinId="5"/>
  </cellStyles>
  <dxfs count="44">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8"/>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166" formatCode="d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170" formatCode="dd/mm/yy;@"/>
      <fill>
        <patternFill patternType="none">
          <fgColor indexed="64"/>
          <bgColor theme="0"/>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indexed="8"/>
        <name val="Arial"/>
        <scheme val="none"/>
      </font>
      <numFmt numFmtId="19" formatCode="d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165" formatCode="#,##0.00\ &quot;€&quo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30" formatCode="@"/>
      <fill>
        <patternFill patternType="none">
          <fgColor indexed="64"/>
          <bgColor theme="0"/>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7"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7.5417644914945819E-2"/>
          <c:y val="0.20198483773219431"/>
          <c:w val="0.6647468985644881"/>
          <c:h val="0.7963164475685176"/>
        </c:manualLayout>
      </c:layout>
      <c:pie3DChart>
        <c:varyColors val="1"/>
        <c:ser>
          <c:idx val="0"/>
          <c:order val="0"/>
          <c:explosion val="25"/>
          <c:dPt>
            <c:idx val="1"/>
            <c:bubble3D val="0"/>
            <c:explosion val="27"/>
          </c:dPt>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procedimiento!$B$3:$B$7</c:f>
              <c:strCache>
                <c:ptCount val="5"/>
                <c:pt idx="0">
                  <c:v>Abierto ordinario</c:v>
                </c:pt>
                <c:pt idx="1">
                  <c:v>Armonizado</c:v>
                </c:pt>
                <c:pt idx="2">
                  <c:v>Negociado S/P</c:v>
                </c:pt>
                <c:pt idx="3">
                  <c:v>Abierto Simplificado</c:v>
                </c:pt>
                <c:pt idx="4">
                  <c:v>Abierto Simp. Abreviado</c:v>
                </c:pt>
              </c:strCache>
            </c:strRef>
          </c:cat>
          <c:val>
            <c:numRef>
              <c:f>procedimiento!$D$3:$D$7</c:f>
              <c:numCache>
                <c:formatCode>0.00%</c:formatCode>
                <c:ptCount val="5"/>
                <c:pt idx="0">
                  <c:v>0.57662898862596568</c:v>
                </c:pt>
                <c:pt idx="1">
                  <c:v>6.3153866477203863E-2</c:v>
                </c:pt>
                <c:pt idx="2">
                  <c:v>1.3747833082240188E-2</c:v>
                </c:pt>
                <c:pt idx="3">
                  <c:v>0.34070658924132857</c:v>
                </c:pt>
                <c:pt idx="4">
                  <c:v>5.7627225732617164E-3</c:v>
                </c:pt>
              </c:numCache>
            </c:numRef>
          </c:val>
        </c:ser>
        <c:dLbls>
          <c:showLegendKey val="0"/>
          <c:showVal val="0"/>
          <c:showCatName val="0"/>
          <c:showSerName val="0"/>
          <c:showPercent val="0"/>
          <c:showBubbleSize val="0"/>
          <c:showLeaderLines val="1"/>
        </c:dLbls>
      </c:pie3DChart>
    </c:plotArea>
    <c:legend>
      <c:legendPos val="r"/>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53340</xdr:colOff>
      <xdr:row>8</xdr:row>
      <xdr:rowOff>38100</xdr:rowOff>
    </xdr:from>
    <xdr:to>
      <xdr:col>6</xdr:col>
      <xdr:colOff>45720</xdr:colOff>
      <xdr:row>30</xdr:row>
      <xdr:rowOff>7620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20C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1%20Tramitaci&#243;n/Seguimiento%20y%20transparencia/relacion%20expedientes%20y%20adjudicatarios/Relaci&#243;n%20expd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NT/2%20Expedientes/1.%20Expedientes%20por%20ejerc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Tipo</v>
          </cell>
          <cell r="B1" t="str">
            <v>Procedimiento</v>
          </cell>
          <cell r="C1" t="str">
            <v>Tramitación</v>
          </cell>
          <cell r="E1" t="str">
            <v>Dpto</v>
          </cell>
          <cell r="G1" t="str">
            <v>Prorroga</v>
          </cell>
        </row>
        <row r="2">
          <cell r="A2" t="str">
            <v>Asistencia Técnica</v>
          </cell>
          <cell r="B2" t="str">
            <v>Abierto</v>
          </cell>
          <cell r="C2" t="str">
            <v>Emergencia</v>
          </cell>
          <cell r="E2" t="str">
            <v>Alcaldía</v>
          </cell>
          <cell r="G2" t="str">
            <v>Si</v>
          </cell>
        </row>
        <row r="3">
          <cell r="A3" t="str">
            <v>Colaboración entre s. público y s. privado</v>
          </cell>
          <cell r="B3" t="str">
            <v>Armonizado</v>
          </cell>
          <cell r="C3" t="str">
            <v>Ordinario</v>
          </cell>
          <cell r="E3" t="str">
            <v>Archivo</v>
          </cell>
          <cell r="G3" t="str">
            <v>No</v>
          </cell>
        </row>
        <row r="4">
          <cell r="A4" t="str">
            <v xml:space="preserve">Concesión  </v>
          </cell>
          <cell r="B4" t="str">
            <v>Abierto Simplificado</v>
          </cell>
          <cell r="C4" t="str">
            <v>Urgente</v>
          </cell>
          <cell r="E4" t="str">
            <v>Artes Escénicas</v>
          </cell>
        </row>
        <row r="5">
          <cell r="A5" t="str">
            <v>Concesión obras públicas</v>
          </cell>
          <cell r="B5" t="str">
            <v>Abierto Simp. REDUC</v>
          </cell>
          <cell r="E5" t="str">
            <v>Asesoría Jurídica</v>
          </cell>
        </row>
        <row r="6">
          <cell r="A6" t="str">
            <v>Gestión Servicios públicos</v>
          </cell>
          <cell r="B6" t="str">
            <v>Negociado S/P</v>
          </cell>
          <cell r="E6" t="str">
            <v>Asuntos Generales</v>
          </cell>
        </row>
        <row r="7">
          <cell r="A7" t="str">
            <v>Mixtos</v>
          </cell>
          <cell r="B7" t="str">
            <v>Restringido</v>
          </cell>
          <cell r="E7" t="str">
            <v>Barrio</v>
          </cell>
        </row>
        <row r="8">
          <cell r="A8" t="str">
            <v xml:space="preserve">Obras </v>
          </cell>
          <cell r="B8" t="str">
            <v>Negociado C/P</v>
          </cell>
          <cell r="E8" t="str">
            <v>Bienestar Social</v>
          </cell>
        </row>
        <row r="9">
          <cell r="A9" t="str">
            <v>Privado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A13" t="str">
            <v>Enajenación</v>
          </cell>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Lista desplegable 2012"/>
      <sheetName val="Modificaciones contratos"/>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anterior"/>
      <sheetName val="Hoja1"/>
      <sheetName val="Encuesta"/>
      <sheetName val="Relación expdtes"/>
    </sheetNames>
    <sheetDataSet>
      <sheetData sheetId="0" refreshError="1"/>
      <sheetData sheetId="1">
        <row r="1">
          <cell r="A1" t="str">
            <v>Tipo</v>
          </cell>
          <cell r="B1" t="str">
            <v>Procedimiento</v>
          </cell>
        </row>
        <row r="2">
          <cell r="A2" t="str">
            <v>Asistencia Técnica</v>
          </cell>
          <cell r="B2" t="str">
            <v>Abierto ordinario</v>
          </cell>
        </row>
        <row r="3">
          <cell r="A3" t="str">
            <v>Colaboración entre s. público y s. privado</v>
          </cell>
          <cell r="B3" t="str">
            <v>Armonizado</v>
          </cell>
        </row>
        <row r="4">
          <cell r="A4" t="str">
            <v xml:space="preserve">Concesión  </v>
          </cell>
          <cell r="B4" t="str">
            <v>Abierto Simplificado</v>
          </cell>
        </row>
        <row r="5">
          <cell r="A5" t="str">
            <v>Concesión obras públicas</v>
          </cell>
          <cell r="B5" t="str">
            <v>Abierto S. ABREVIADO</v>
          </cell>
        </row>
        <row r="6">
          <cell r="A6" t="str">
            <v>Gestión Servicios públicos</v>
          </cell>
          <cell r="B6" t="str">
            <v>Negociado S/P</v>
          </cell>
        </row>
        <row r="7">
          <cell r="A7" t="str">
            <v>Mixtos</v>
          </cell>
          <cell r="B7" t="str">
            <v>Restringido</v>
          </cell>
        </row>
        <row r="8">
          <cell r="A8" t="str">
            <v xml:space="preserve">Obras </v>
          </cell>
          <cell r="B8" t="str">
            <v>Negociado C/P</v>
          </cell>
        </row>
        <row r="9">
          <cell r="A9" t="str">
            <v>Privado</v>
          </cell>
        </row>
        <row r="10">
          <cell r="A10" t="str">
            <v>Servicios</v>
          </cell>
        </row>
        <row r="11">
          <cell r="A11" t="str">
            <v>Suministros</v>
          </cell>
        </row>
        <row r="12">
          <cell r="A12" t="str">
            <v>Administrativo Especial</v>
          </cell>
        </row>
        <row r="13">
          <cell r="A13" t="str">
            <v>Enajenación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
      <sheetName val="Modificaciones contratos"/>
      <sheetName val="Lista desplegable 2012"/>
      <sheetName val="2021"/>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anterior"/>
      <sheetName val="Hoja1"/>
      <sheetName val="Encuesta"/>
    </sheetNames>
    <sheetDataSet>
      <sheetData sheetId="0"/>
      <sheetData sheetId="1"/>
      <sheetData sheetId="2"/>
      <sheetData sheetId="3">
        <row r="1">
          <cell r="B1" t="str">
            <v>Procedimiento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Incidencias 2023"/>
      <sheetName val="2022"/>
      <sheetName val="incidencias 2022"/>
      <sheetName val="2021"/>
      <sheetName val="2020"/>
      <sheetName val="Fiestas 21"/>
      <sheetName val="Resolución culpable"/>
      <sheetName val="dato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2" name="Tabla2" displayName="Tabla2" ref="A1:U46" totalsRowShown="0" headerRowDxfId="1" dataDxfId="0" headerRowBorderDxfId="43" tableBorderDxfId="42" totalsRowBorderDxfId="41">
  <autoFilter ref="A1:U46"/>
  <tableColumns count="21">
    <tableColumn id="1" name="EXPTE _x000a_2018" dataDxfId="22"/>
    <tableColumn id="2" name="OBJETO" dataDxfId="21"/>
    <tableColumn id="3" name="Tipo " dataDxfId="20"/>
    <tableColumn id="4" name="Procedimiento" dataDxfId="19"/>
    <tableColumn id="5" name="Tramitación" dataDxfId="18"/>
    <tableColumn id="6" name="Dpto/Sección" dataDxfId="17"/>
    <tableColumn id="7" name="IMPORTE LICITACIÓN CON IVA" dataDxfId="16"/>
    <tableColumn id="8" name="RESOLUCION o _x000a_ACUERDO APROBACIÓN" dataDxfId="15"/>
    <tableColumn id="9" name="RESOLUCION o _x000a_ACUERDO ADJUDICACIÓN" dataDxfId="14"/>
    <tableColumn id="10" name="Perfil/Platf de Cont inicio exp" dataDxfId="13"/>
    <tableColumn id="13" name="DOUE" dataDxfId="12"/>
    <tableColumn id="14" name="Nº _x000a_Licitadores" dataDxfId="11"/>
    <tableColumn id="15" name="Adjudicatario" dataDxfId="10"/>
    <tableColumn id="16" name="CIF / DNI" dataDxfId="9"/>
    <tableColumn id="17" name="Precio Canon" dataDxfId="8"/>
    <tableColumn id="18" name="Precio de adjudicación _x000a_sin IVA" dataDxfId="7" dataCellStyle="Moneda"/>
    <tableColumn id="19" name="IVA" dataDxfId="6" dataCellStyle="Moneda"/>
    <tableColumn id="20" name="Total adjudicación_x000a_con IVA" dataDxfId="5" dataCellStyle="Moneda"/>
    <tableColumn id="21" name="Fecha firma del  contrato" dataDxfId="4"/>
    <tableColumn id="25" name="Posibilidad de Prórroga" dataDxfId="3"/>
    <tableColumn id="11" name="Observaciones" dataDxfId="2"/>
  </tableColumns>
  <tableStyleInfo name="TableStyleMedium9" showFirstColumn="0" showLastColumn="0" showRowStripes="1" showColumnStripes="0"/>
</table>
</file>

<file path=xl/tables/table2.xml><?xml version="1.0" encoding="utf-8"?>
<table xmlns="http://schemas.openxmlformats.org/spreadsheetml/2006/main" id="3" name="Tabla24" displayName="Tabla24" ref="A1:G46" totalsRowShown="0" headerRowDxfId="40" dataDxfId="38" headerRowBorderDxfId="39" tableBorderDxfId="37">
  <autoFilter ref="A1:G46"/>
  <sortState ref="A2:G92">
    <sortCondition ref="B1:B92"/>
  </sortState>
  <tableColumns count="7">
    <tableColumn id="1" name="EXPTE " dataDxfId="36" totalsRowDxfId="35" dataCellStyle="Moneda"/>
    <tableColumn id="15" name="Adjudicatario" dataDxfId="34" totalsRowDxfId="33" dataCellStyle="Moneda"/>
    <tableColumn id="17" name="Precio Canon" dataDxfId="32" totalsRowDxfId="31" dataCellStyle="Normal 2"/>
    <tableColumn id="18" name="Precio de adjudicación _x000a_sin IVA" dataDxfId="30" totalsRowDxfId="29" dataCellStyle="Moneda"/>
    <tableColumn id="19" name="IVA" dataDxfId="28" totalsRowDxfId="27" dataCellStyle="Moneda"/>
    <tableColumn id="20" name="Total adjudicación_x000a_con IVA" dataDxfId="26" totalsRowDxfId="25" dataCellStyle="Moneda"/>
    <tableColumn id="26" name="Observaciones" dataDxfId="24" totalsRowDxfId="23" dataCellStyle="Moneda"/>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90" zoomScaleNormal="90" workbookViewId="0">
      <pane xSplit="1" topLeftCell="K1" activePane="topRight" state="frozen"/>
      <selection activeCell="A5" sqref="A5"/>
      <selection pane="topRight" activeCell="Q10" sqref="Q10"/>
    </sheetView>
  </sheetViews>
  <sheetFormatPr baseColWidth="10" defaultColWidth="11.5546875" defaultRowHeight="13.8" x14ac:dyDescent="0.25"/>
  <cols>
    <col min="1" max="1" width="14.33203125" style="187" customWidth="1"/>
    <col min="2" max="2" width="50.6640625" style="187" customWidth="1"/>
    <col min="3" max="3" width="11.5546875" style="187"/>
    <col min="4" max="4" width="25.5546875" style="187" customWidth="1"/>
    <col min="5" max="5" width="11.5546875" style="187"/>
    <col min="6" max="6" width="19.109375" style="187" bestFit="1" customWidth="1"/>
    <col min="7" max="7" width="24.33203125" style="204" bestFit="1" customWidth="1"/>
    <col min="8" max="8" width="25.109375" style="187" customWidth="1"/>
    <col min="9" max="9" width="25.88671875" style="187" customWidth="1"/>
    <col min="10" max="10" width="21.44140625" style="204" customWidth="1"/>
    <col min="11" max="12" width="11.5546875" style="204"/>
    <col min="13" max="13" width="38.44140625" style="187" customWidth="1"/>
    <col min="14" max="15" width="11.5546875" style="204"/>
    <col min="16" max="16" width="14.33203125" style="204" bestFit="1" customWidth="1"/>
    <col min="17" max="17" width="14.33203125" style="204" customWidth="1"/>
    <col min="18" max="18" width="14.44140625" style="204" customWidth="1"/>
    <col min="19" max="19" width="18.88671875" style="187" customWidth="1"/>
    <col min="20" max="20" width="17.6640625" style="204" customWidth="1"/>
    <col min="21" max="21" width="37.88671875" style="187" customWidth="1"/>
    <col min="22" max="16384" width="11.5546875" style="187"/>
  </cols>
  <sheetData>
    <row r="1" spans="1:21" s="158" customFormat="1" ht="30.6" x14ac:dyDescent="0.2">
      <c r="A1" s="153" t="s">
        <v>0</v>
      </c>
      <c r="B1" s="154" t="s">
        <v>1</v>
      </c>
      <c r="C1" s="154" t="s">
        <v>2</v>
      </c>
      <c r="D1" s="154" t="s">
        <v>3</v>
      </c>
      <c r="E1" s="154" t="s">
        <v>4</v>
      </c>
      <c r="F1" s="154" t="s">
        <v>5</v>
      </c>
      <c r="G1" s="154" t="s">
        <v>6</v>
      </c>
      <c r="H1" s="154" t="s">
        <v>7</v>
      </c>
      <c r="I1" s="154" t="s">
        <v>8</v>
      </c>
      <c r="J1" s="154" t="s">
        <v>9</v>
      </c>
      <c r="K1" s="154" t="s">
        <v>10</v>
      </c>
      <c r="L1" s="154" t="s">
        <v>11</v>
      </c>
      <c r="M1" s="154" t="s">
        <v>12</v>
      </c>
      <c r="N1" s="154" t="s">
        <v>13</v>
      </c>
      <c r="O1" s="154" t="s">
        <v>14</v>
      </c>
      <c r="P1" s="155" t="s">
        <v>15</v>
      </c>
      <c r="Q1" s="156" t="s">
        <v>16</v>
      </c>
      <c r="R1" s="156" t="s">
        <v>17</v>
      </c>
      <c r="S1" s="155" t="s">
        <v>18</v>
      </c>
      <c r="T1" s="154" t="s">
        <v>19</v>
      </c>
      <c r="U1" s="157" t="s">
        <v>20</v>
      </c>
    </row>
    <row r="2" spans="1:21" s="171" customFormat="1" ht="22.8" x14ac:dyDescent="0.25">
      <c r="A2" s="159" t="s">
        <v>44</v>
      </c>
      <c r="B2" s="160" t="s">
        <v>45</v>
      </c>
      <c r="C2" s="161" t="s">
        <v>132</v>
      </c>
      <c r="D2" s="162" t="s">
        <v>43</v>
      </c>
      <c r="E2" s="161" t="s">
        <v>133</v>
      </c>
      <c r="F2" s="161" t="s">
        <v>134</v>
      </c>
      <c r="G2" s="163">
        <v>31012.29</v>
      </c>
      <c r="H2" s="161" t="s">
        <v>154</v>
      </c>
      <c r="I2" s="161" t="s">
        <v>190</v>
      </c>
      <c r="J2" s="164">
        <v>44900</v>
      </c>
      <c r="K2" s="164"/>
      <c r="L2" s="165">
        <v>5</v>
      </c>
      <c r="M2" s="161" t="s">
        <v>224</v>
      </c>
      <c r="N2" s="165" t="s">
        <v>262</v>
      </c>
      <c r="O2" s="165"/>
      <c r="P2" s="166">
        <v>25629.99</v>
      </c>
      <c r="Q2" s="166">
        <v>5382.3</v>
      </c>
      <c r="R2" s="167">
        <v>31012.29</v>
      </c>
      <c r="S2" s="168">
        <v>44977</v>
      </c>
      <c r="T2" s="169" t="s">
        <v>301</v>
      </c>
      <c r="U2" s="170" t="s">
        <v>305</v>
      </c>
    </row>
    <row r="3" spans="1:21" s="171" customFormat="1" x14ac:dyDescent="0.25">
      <c r="A3" s="159" t="s">
        <v>46</v>
      </c>
      <c r="B3" s="160" t="s">
        <v>47</v>
      </c>
      <c r="C3" s="161" t="s">
        <v>132</v>
      </c>
      <c r="D3" s="161" t="s">
        <v>38</v>
      </c>
      <c r="E3" s="161" t="s">
        <v>133</v>
      </c>
      <c r="F3" s="161" t="s">
        <v>135</v>
      </c>
      <c r="G3" s="163">
        <v>918959</v>
      </c>
      <c r="H3" s="172" t="s">
        <v>155</v>
      </c>
      <c r="I3" s="172" t="s">
        <v>191</v>
      </c>
      <c r="J3" s="164">
        <v>44740</v>
      </c>
      <c r="K3" s="173"/>
      <c r="L3" s="165">
        <v>4</v>
      </c>
      <c r="M3" s="161" t="s">
        <v>225</v>
      </c>
      <c r="N3" s="165" t="s">
        <v>263</v>
      </c>
      <c r="O3" s="165"/>
      <c r="P3" s="166">
        <v>759500</v>
      </c>
      <c r="Q3" s="166">
        <v>159459</v>
      </c>
      <c r="R3" s="167">
        <v>918959</v>
      </c>
      <c r="S3" s="168">
        <v>44949</v>
      </c>
      <c r="T3" s="169" t="s">
        <v>301</v>
      </c>
      <c r="U3" s="170"/>
    </row>
    <row r="4" spans="1:21" s="171" customFormat="1" ht="22.8" x14ac:dyDescent="0.25">
      <c r="A4" s="174" t="s">
        <v>48</v>
      </c>
      <c r="B4" s="175" t="s">
        <v>49</v>
      </c>
      <c r="C4" s="161" t="s">
        <v>136</v>
      </c>
      <c r="D4" s="161" t="s">
        <v>38</v>
      </c>
      <c r="E4" s="161" t="s">
        <v>133</v>
      </c>
      <c r="F4" s="161" t="s">
        <v>137</v>
      </c>
      <c r="G4" s="163">
        <v>153057.22</v>
      </c>
      <c r="H4" s="176" t="s">
        <v>156</v>
      </c>
      <c r="I4" s="161" t="s">
        <v>192</v>
      </c>
      <c r="J4" s="164">
        <v>44847</v>
      </c>
      <c r="K4" s="164"/>
      <c r="L4" s="165">
        <v>6</v>
      </c>
      <c r="M4" s="161" t="s">
        <v>49</v>
      </c>
      <c r="N4" s="165" t="s">
        <v>264</v>
      </c>
      <c r="O4" s="165"/>
      <c r="P4" s="177">
        <v>147170.4</v>
      </c>
      <c r="Q4" s="166">
        <v>5886.82</v>
      </c>
      <c r="R4" s="166">
        <v>153057.22</v>
      </c>
      <c r="S4" s="168">
        <v>45019</v>
      </c>
      <c r="T4" s="169" t="s">
        <v>302</v>
      </c>
      <c r="U4" s="170"/>
    </row>
    <row r="5" spans="1:21" s="171" customFormat="1" ht="22.8" x14ac:dyDescent="0.25">
      <c r="A5" s="159" t="s">
        <v>50</v>
      </c>
      <c r="B5" s="160" t="s">
        <v>51</v>
      </c>
      <c r="C5" s="161" t="s">
        <v>136</v>
      </c>
      <c r="D5" s="161" t="s">
        <v>38</v>
      </c>
      <c r="E5" s="161" t="s">
        <v>133</v>
      </c>
      <c r="F5" s="161" t="s">
        <v>138</v>
      </c>
      <c r="G5" s="163">
        <v>250684.19</v>
      </c>
      <c r="H5" s="161" t="s">
        <v>157</v>
      </c>
      <c r="I5" s="161" t="s">
        <v>193</v>
      </c>
      <c r="J5" s="164">
        <v>44791</v>
      </c>
      <c r="K5" s="165"/>
      <c r="L5" s="165">
        <v>3</v>
      </c>
      <c r="M5" s="160" t="s">
        <v>226</v>
      </c>
      <c r="N5" s="178" t="s">
        <v>265</v>
      </c>
      <c r="O5" s="165"/>
      <c r="P5" s="166">
        <v>227894.72</v>
      </c>
      <c r="Q5" s="166">
        <v>22789.47</v>
      </c>
      <c r="R5" s="167">
        <v>250684.19</v>
      </c>
      <c r="S5" s="168">
        <v>44935</v>
      </c>
      <c r="T5" s="169" t="s">
        <v>302</v>
      </c>
      <c r="U5" s="170"/>
    </row>
    <row r="6" spans="1:21" s="171" customFormat="1" ht="22.8" x14ac:dyDescent="0.25">
      <c r="A6" s="179" t="s">
        <v>52</v>
      </c>
      <c r="B6" s="161" t="s">
        <v>53</v>
      </c>
      <c r="C6" s="161" t="s">
        <v>139</v>
      </c>
      <c r="D6" s="161" t="s">
        <v>22</v>
      </c>
      <c r="E6" s="161" t="s">
        <v>133</v>
      </c>
      <c r="F6" s="161" t="s">
        <v>140</v>
      </c>
      <c r="G6" s="163">
        <v>1718026.97</v>
      </c>
      <c r="H6" s="161" t="s">
        <v>158</v>
      </c>
      <c r="I6" s="172"/>
      <c r="J6" s="164">
        <v>44790</v>
      </c>
      <c r="K6" s="164"/>
      <c r="L6" s="165">
        <v>7</v>
      </c>
      <c r="M6" s="161" t="s">
        <v>227</v>
      </c>
      <c r="N6" s="165" t="s">
        <v>266</v>
      </c>
      <c r="O6" s="165"/>
      <c r="P6" s="166">
        <v>1041881.6</v>
      </c>
      <c r="Q6" s="166">
        <v>218795.12</v>
      </c>
      <c r="R6" s="167">
        <v>1260676.72</v>
      </c>
      <c r="S6" s="168">
        <v>44959</v>
      </c>
      <c r="T6" s="169" t="s">
        <v>302</v>
      </c>
      <c r="U6" s="170"/>
    </row>
    <row r="7" spans="1:21" s="171" customFormat="1" ht="34.200000000000003" x14ac:dyDescent="0.25">
      <c r="A7" s="159" t="s">
        <v>54</v>
      </c>
      <c r="B7" s="160" t="s">
        <v>55</v>
      </c>
      <c r="C7" s="161" t="s">
        <v>132</v>
      </c>
      <c r="D7" s="161" t="s">
        <v>21</v>
      </c>
      <c r="E7" s="161" t="s">
        <v>133</v>
      </c>
      <c r="F7" s="161" t="s">
        <v>134</v>
      </c>
      <c r="G7" s="163">
        <v>98736</v>
      </c>
      <c r="H7" s="180" t="s">
        <v>159</v>
      </c>
      <c r="I7" s="161" t="s">
        <v>194</v>
      </c>
      <c r="J7" s="164">
        <v>44831</v>
      </c>
      <c r="K7" s="164">
        <v>44834</v>
      </c>
      <c r="L7" s="165">
        <v>4</v>
      </c>
      <c r="M7" s="161" t="s">
        <v>228</v>
      </c>
      <c r="N7" s="165" t="s">
        <v>267</v>
      </c>
      <c r="O7" s="165"/>
      <c r="P7" s="166">
        <v>73203.599999999991</v>
      </c>
      <c r="Q7" s="166">
        <v>15373.2</v>
      </c>
      <c r="R7" s="167">
        <v>88576.799999999988</v>
      </c>
      <c r="S7" s="168">
        <v>44987</v>
      </c>
      <c r="T7" s="169" t="s">
        <v>301</v>
      </c>
      <c r="U7" s="170"/>
    </row>
    <row r="8" spans="1:21" s="171" customFormat="1" ht="34.200000000000003" x14ac:dyDescent="0.25">
      <c r="A8" s="159" t="s">
        <v>56</v>
      </c>
      <c r="B8" s="160" t="s">
        <v>57</v>
      </c>
      <c r="C8" s="161" t="s">
        <v>132</v>
      </c>
      <c r="D8" s="161" t="s">
        <v>21</v>
      </c>
      <c r="E8" s="161" t="s">
        <v>133</v>
      </c>
      <c r="F8" s="161" t="s">
        <v>134</v>
      </c>
      <c r="G8" s="163">
        <v>47916</v>
      </c>
      <c r="H8" s="180" t="s">
        <v>159</v>
      </c>
      <c r="I8" s="161" t="s">
        <v>194</v>
      </c>
      <c r="J8" s="164">
        <v>44831</v>
      </c>
      <c r="K8" s="164">
        <v>44834</v>
      </c>
      <c r="L8" s="165">
        <v>5</v>
      </c>
      <c r="M8" s="161" t="s">
        <v>228</v>
      </c>
      <c r="N8" s="165" t="s">
        <v>267</v>
      </c>
      <c r="O8" s="165"/>
      <c r="P8" s="166">
        <v>35699.4</v>
      </c>
      <c r="Q8" s="166">
        <v>7497</v>
      </c>
      <c r="R8" s="167">
        <v>43196.4</v>
      </c>
      <c r="S8" s="168">
        <v>44987</v>
      </c>
      <c r="T8" s="169" t="s">
        <v>301</v>
      </c>
      <c r="U8" s="170"/>
    </row>
    <row r="9" spans="1:21" s="171" customFormat="1" ht="34.200000000000003" x14ac:dyDescent="0.25">
      <c r="A9" s="159" t="s">
        <v>58</v>
      </c>
      <c r="B9" s="160" t="s">
        <v>59</v>
      </c>
      <c r="C9" s="161" t="s">
        <v>132</v>
      </c>
      <c r="D9" s="161" t="s">
        <v>21</v>
      </c>
      <c r="E9" s="161" t="s">
        <v>133</v>
      </c>
      <c r="F9" s="161" t="s">
        <v>134</v>
      </c>
      <c r="G9" s="163">
        <v>38478</v>
      </c>
      <c r="H9" s="180" t="s">
        <v>159</v>
      </c>
      <c r="I9" s="161" t="s">
        <v>194</v>
      </c>
      <c r="J9" s="164">
        <v>44831</v>
      </c>
      <c r="K9" s="164">
        <v>44834</v>
      </c>
      <c r="L9" s="165">
        <v>5</v>
      </c>
      <c r="M9" s="161" t="s">
        <v>228</v>
      </c>
      <c r="N9" s="165" t="s">
        <v>267</v>
      </c>
      <c r="O9" s="165"/>
      <c r="P9" s="166">
        <v>27001.199999999997</v>
      </c>
      <c r="Q9" s="166">
        <v>5670</v>
      </c>
      <c r="R9" s="167">
        <v>32671.199999999997</v>
      </c>
      <c r="S9" s="168">
        <v>44987</v>
      </c>
      <c r="T9" s="169" t="s">
        <v>301</v>
      </c>
      <c r="U9" s="170"/>
    </row>
    <row r="10" spans="1:21" s="171" customFormat="1" ht="34.200000000000003" x14ac:dyDescent="0.25">
      <c r="A10" s="159" t="s">
        <v>60</v>
      </c>
      <c r="B10" s="160" t="s">
        <v>61</v>
      </c>
      <c r="C10" s="161" t="s">
        <v>132</v>
      </c>
      <c r="D10" s="161" t="s">
        <v>21</v>
      </c>
      <c r="E10" s="161" t="s">
        <v>133</v>
      </c>
      <c r="F10" s="161" t="s">
        <v>134</v>
      </c>
      <c r="G10" s="163">
        <v>42998</v>
      </c>
      <c r="H10" s="180" t="s">
        <v>160</v>
      </c>
      <c r="I10" s="161" t="s">
        <v>195</v>
      </c>
      <c r="J10" s="164">
        <v>44831</v>
      </c>
      <c r="K10" s="164">
        <v>44834</v>
      </c>
      <c r="L10" s="165">
        <v>2</v>
      </c>
      <c r="M10" s="161" t="s">
        <v>229</v>
      </c>
      <c r="N10" s="165" t="s">
        <v>268</v>
      </c>
      <c r="O10" s="165"/>
      <c r="P10" s="166">
        <v>42779.4</v>
      </c>
      <c r="Q10" s="166">
        <v>8983.7999999999993</v>
      </c>
      <c r="R10" s="167">
        <v>51763.199999999997</v>
      </c>
      <c r="S10" s="168">
        <v>44991</v>
      </c>
      <c r="T10" s="169" t="s">
        <v>301</v>
      </c>
      <c r="U10" s="170"/>
    </row>
    <row r="11" spans="1:21" s="171" customFormat="1" ht="34.200000000000003" x14ac:dyDescent="0.25">
      <c r="A11" s="159" t="s">
        <v>62</v>
      </c>
      <c r="B11" s="160" t="s">
        <v>63</v>
      </c>
      <c r="C11" s="161" t="s">
        <v>132</v>
      </c>
      <c r="D11" s="161" t="s">
        <v>21</v>
      </c>
      <c r="E11" s="161" t="s">
        <v>133</v>
      </c>
      <c r="F11" s="161" t="s">
        <v>134</v>
      </c>
      <c r="G11" s="163">
        <v>59628.800000000003</v>
      </c>
      <c r="H11" s="180" t="s">
        <v>159</v>
      </c>
      <c r="I11" s="161" t="s">
        <v>194</v>
      </c>
      <c r="J11" s="164">
        <v>44831</v>
      </c>
      <c r="K11" s="164">
        <v>44834</v>
      </c>
      <c r="L11" s="165">
        <v>2</v>
      </c>
      <c r="M11" s="161" t="s">
        <v>228</v>
      </c>
      <c r="N11" s="165" t="s">
        <v>267</v>
      </c>
      <c r="O11" s="165"/>
      <c r="P11" s="166">
        <v>49225.68</v>
      </c>
      <c r="Q11" s="166">
        <v>10337.6</v>
      </c>
      <c r="R11" s="167">
        <v>59563.28</v>
      </c>
      <c r="S11" s="168">
        <v>44987</v>
      </c>
      <c r="T11" s="169" t="s">
        <v>301</v>
      </c>
      <c r="U11" s="170"/>
    </row>
    <row r="12" spans="1:21" s="171" customFormat="1" ht="34.200000000000003" x14ac:dyDescent="0.25">
      <c r="A12" s="159" t="s">
        <v>64</v>
      </c>
      <c r="B12" s="160" t="s">
        <v>65</v>
      </c>
      <c r="C12" s="161" t="s">
        <v>141</v>
      </c>
      <c r="D12" s="161" t="s">
        <v>22</v>
      </c>
      <c r="E12" s="161" t="s">
        <v>133</v>
      </c>
      <c r="F12" s="161" t="s">
        <v>142</v>
      </c>
      <c r="G12" s="163">
        <v>211703.78</v>
      </c>
      <c r="H12" s="180" t="s">
        <v>161</v>
      </c>
      <c r="I12" s="161" t="s">
        <v>196</v>
      </c>
      <c r="J12" s="164">
        <v>44774</v>
      </c>
      <c r="K12" s="164"/>
      <c r="L12" s="165">
        <v>8</v>
      </c>
      <c r="M12" s="161" t="s">
        <v>230</v>
      </c>
      <c r="N12" s="165" t="s">
        <v>269</v>
      </c>
      <c r="O12" s="165"/>
      <c r="P12" s="166">
        <v>135018.01999999999</v>
      </c>
      <c r="Q12" s="166">
        <v>28353.78</v>
      </c>
      <c r="R12" s="167">
        <v>163371.79999999999</v>
      </c>
      <c r="S12" s="168">
        <v>45012</v>
      </c>
      <c r="T12" s="169" t="s">
        <v>301</v>
      </c>
      <c r="U12" s="170"/>
    </row>
    <row r="13" spans="1:21" s="171" customFormat="1" ht="22.8" x14ac:dyDescent="0.25">
      <c r="A13" s="159" t="s">
        <v>66</v>
      </c>
      <c r="B13" s="160" t="s">
        <v>67</v>
      </c>
      <c r="C13" s="161" t="s">
        <v>136</v>
      </c>
      <c r="D13" s="161" t="s">
        <v>21</v>
      </c>
      <c r="E13" s="161" t="s">
        <v>133</v>
      </c>
      <c r="F13" s="161" t="s">
        <v>143</v>
      </c>
      <c r="G13" s="163">
        <v>888287.14</v>
      </c>
      <c r="H13" s="180" t="s">
        <v>162</v>
      </c>
      <c r="I13" s="161" t="s">
        <v>197</v>
      </c>
      <c r="J13" s="164"/>
      <c r="K13" s="164">
        <v>44848</v>
      </c>
      <c r="L13" s="165">
        <v>15</v>
      </c>
      <c r="M13" s="160" t="s">
        <v>231</v>
      </c>
      <c r="N13" s="165" t="s">
        <v>270</v>
      </c>
      <c r="O13" s="165"/>
      <c r="P13" s="166">
        <v>734121.6</v>
      </c>
      <c r="Q13" s="166">
        <v>154165.54</v>
      </c>
      <c r="R13" s="167">
        <v>888287.14</v>
      </c>
      <c r="S13" s="168">
        <v>45026</v>
      </c>
      <c r="T13" s="169" t="s">
        <v>302</v>
      </c>
      <c r="U13" s="170"/>
    </row>
    <row r="14" spans="1:21" s="171" customFormat="1" ht="34.200000000000003" x14ac:dyDescent="0.25">
      <c r="A14" s="159" t="s">
        <v>68</v>
      </c>
      <c r="B14" s="160" t="s">
        <v>69</v>
      </c>
      <c r="C14" s="161" t="s">
        <v>136</v>
      </c>
      <c r="D14" s="161" t="s">
        <v>38</v>
      </c>
      <c r="E14" s="161" t="s">
        <v>133</v>
      </c>
      <c r="F14" s="161" t="s">
        <v>144</v>
      </c>
      <c r="G14" s="163">
        <v>77077</v>
      </c>
      <c r="H14" s="180" t="s">
        <v>163</v>
      </c>
      <c r="I14" s="180" t="s">
        <v>198</v>
      </c>
      <c r="J14" s="181">
        <v>44820</v>
      </c>
      <c r="K14" s="165"/>
      <c r="L14" s="165">
        <v>6</v>
      </c>
      <c r="M14" s="160" t="s">
        <v>232</v>
      </c>
      <c r="N14" s="165" t="s">
        <v>271</v>
      </c>
      <c r="O14" s="166"/>
      <c r="P14" s="166">
        <v>53469.78</v>
      </c>
      <c r="Q14" s="166">
        <v>11228.65</v>
      </c>
      <c r="R14" s="167">
        <v>64698.43</v>
      </c>
      <c r="S14" s="168">
        <v>44950</v>
      </c>
      <c r="T14" s="169" t="s">
        <v>301</v>
      </c>
      <c r="U14" s="170"/>
    </row>
    <row r="15" spans="1:21" s="171" customFormat="1" ht="34.200000000000003" x14ac:dyDescent="0.25">
      <c r="A15" s="159" t="s">
        <v>70</v>
      </c>
      <c r="B15" s="160" t="s">
        <v>71</v>
      </c>
      <c r="C15" s="161" t="s">
        <v>136</v>
      </c>
      <c r="D15" s="161" t="s">
        <v>38</v>
      </c>
      <c r="E15" s="161" t="s">
        <v>133</v>
      </c>
      <c r="F15" s="161" t="s">
        <v>144</v>
      </c>
      <c r="G15" s="163">
        <v>71390</v>
      </c>
      <c r="H15" s="180" t="s">
        <v>163</v>
      </c>
      <c r="I15" s="180" t="s">
        <v>198</v>
      </c>
      <c r="J15" s="181">
        <v>44820</v>
      </c>
      <c r="K15" s="165"/>
      <c r="L15" s="165">
        <v>6</v>
      </c>
      <c r="M15" s="160" t="s">
        <v>233</v>
      </c>
      <c r="N15" s="165" t="s">
        <v>272</v>
      </c>
      <c r="O15" s="166"/>
      <c r="P15" s="166">
        <v>49648.5</v>
      </c>
      <c r="Q15" s="166">
        <v>10426.18</v>
      </c>
      <c r="R15" s="167">
        <v>60074.68</v>
      </c>
      <c r="S15" s="168">
        <v>44950</v>
      </c>
      <c r="T15" s="169" t="s">
        <v>301</v>
      </c>
      <c r="U15" s="170"/>
    </row>
    <row r="16" spans="1:21" s="171" customFormat="1" ht="31.2" customHeight="1" x14ac:dyDescent="0.25">
      <c r="A16" s="159" t="s">
        <v>72</v>
      </c>
      <c r="B16" s="160" t="s">
        <v>73</v>
      </c>
      <c r="C16" s="161" t="s">
        <v>136</v>
      </c>
      <c r="D16" s="161" t="s">
        <v>38</v>
      </c>
      <c r="E16" s="161" t="s">
        <v>133</v>
      </c>
      <c r="F16" s="161" t="s">
        <v>144</v>
      </c>
      <c r="G16" s="163">
        <v>72600</v>
      </c>
      <c r="H16" s="180" t="s">
        <v>163</v>
      </c>
      <c r="I16" s="180" t="s">
        <v>198</v>
      </c>
      <c r="J16" s="181">
        <v>44820</v>
      </c>
      <c r="K16" s="165"/>
      <c r="L16" s="165">
        <v>6</v>
      </c>
      <c r="M16" s="160" t="s">
        <v>232</v>
      </c>
      <c r="N16" s="165">
        <v>85028991</v>
      </c>
      <c r="O16" s="166"/>
      <c r="P16" s="166">
        <v>50910</v>
      </c>
      <c r="Q16" s="166">
        <v>10691.1</v>
      </c>
      <c r="R16" s="167">
        <v>61601.1</v>
      </c>
      <c r="S16" s="168">
        <v>44950</v>
      </c>
      <c r="T16" s="169" t="s">
        <v>301</v>
      </c>
      <c r="U16" s="170"/>
    </row>
    <row r="17" spans="1:21" s="171" customFormat="1" ht="34.200000000000003" x14ac:dyDescent="0.25">
      <c r="A17" s="179" t="s">
        <v>74</v>
      </c>
      <c r="B17" s="161" t="s">
        <v>75</v>
      </c>
      <c r="C17" s="161" t="s">
        <v>136</v>
      </c>
      <c r="D17" s="161" t="s">
        <v>22</v>
      </c>
      <c r="E17" s="161" t="s">
        <v>133</v>
      </c>
      <c r="F17" s="161" t="s">
        <v>143</v>
      </c>
      <c r="G17" s="163">
        <v>3993</v>
      </c>
      <c r="H17" s="161" t="s">
        <v>164</v>
      </c>
      <c r="I17" s="161"/>
      <c r="J17" s="164">
        <v>44811</v>
      </c>
      <c r="K17" s="164"/>
      <c r="L17" s="165">
        <v>5</v>
      </c>
      <c r="M17" s="161" t="s">
        <v>234</v>
      </c>
      <c r="N17" s="165" t="s">
        <v>273</v>
      </c>
      <c r="O17" s="165"/>
      <c r="P17" s="166">
        <v>0</v>
      </c>
      <c r="Q17" s="166">
        <v>0</v>
      </c>
      <c r="R17" s="167"/>
      <c r="S17" s="168">
        <v>44931</v>
      </c>
      <c r="T17" s="169" t="s">
        <v>302</v>
      </c>
      <c r="U17" s="170" t="s">
        <v>307</v>
      </c>
    </row>
    <row r="18" spans="1:21" s="171" customFormat="1" ht="34.200000000000003" x14ac:dyDescent="0.25">
      <c r="A18" s="179" t="s">
        <v>76</v>
      </c>
      <c r="B18" s="161" t="s">
        <v>77</v>
      </c>
      <c r="C18" s="161" t="s">
        <v>136</v>
      </c>
      <c r="D18" s="161" t="s">
        <v>21</v>
      </c>
      <c r="E18" s="161" t="s">
        <v>133</v>
      </c>
      <c r="F18" s="161" t="s">
        <v>142</v>
      </c>
      <c r="G18" s="182">
        <v>234401.68</v>
      </c>
      <c r="H18" s="161" t="s">
        <v>165</v>
      </c>
      <c r="I18" s="161" t="s">
        <v>197</v>
      </c>
      <c r="J18" s="164">
        <v>44891</v>
      </c>
      <c r="K18" s="164">
        <v>44894</v>
      </c>
      <c r="L18" s="165">
        <v>7</v>
      </c>
      <c r="M18" s="161" t="s">
        <v>235</v>
      </c>
      <c r="N18" s="165" t="s">
        <v>274</v>
      </c>
      <c r="O18" s="165"/>
      <c r="P18" s="166">
        <v>141473.26999999999</v>
      </c>
      <c r="Q18" s="166">
        <v>29709.39</v>
      </c>
      <c r="R18" s="167">
        <v>171182.66</v>
      </c>
      <c r="S18" s="168">
        <v>45027</v>
      </c>
      <c r="T18" s="169" t="s">
        <v>302</v>
      </c>
      <c r="U18" s="170" t="s">
        <v>308</v>
      </c>
    </row>
    <row r="19" spans="1:21" s="171" customFormat="1" ht="22.8" x14ac:dyDescent="0.25">
      <c r="A19" s="159" t="s">
        <v>78</v>
      </c>
      <c r="B19" s="160" t="s">
        <v>79</v>
      </c>
      <c r="C19" s="161" t="s">
        <v>141</v>
      </c>
      <c r="D19" s="161" t="s">
        <v>38</v>
      </c>
      <c r="E19" s="161" t="s">
        <v>133</v>
      </c>
      <c r="F19" s="161" t="s">
        <v>142</v>
      </c>
      <c r="G19" s="163">
        <v>215000</v>
      </c>
      <c r="H19" s="161" t="s">
        <v>166</v>
      </c>
      <c r="I19" s="172" t="s">
        <v>199</v>
      </c>
      <c r="J19" s="164">
        <v>44817</v>
      </c>
      <c r="K19" s="165"/>
      <c r="L19" s="165"/>
      <c r="M19" s="161" t="s">
        <v>236</v>
      </c>
      <c r="N19" s="165" t="s">
        <v>275</v>
      </c>
      <c r="O19" s="165"/>
      <c r="P19" s="166">
        <v>1533429.75</v>
      </c>
      <c r="Q19" s="166">
        <v>322020.25</v>
      </c>
      <c r="R19" s="166">
        <v>1855450</v>
      </c>
      <c r="S19" s="168">
        <v>44942</v>
      </c>
      <c r="T19" s="169" t="s">
        <v>301</v>
      </c>
      <c r="U19" s="170"/>
    </row>
    <row r="20" spans="1:21" s="171" customFormat="1" ht="22.8" x14ac:dyDescent="0.25">
      <c r="A20" s="183" t="s">
        <v>80</v>
      </c>
      <c r="B20" s="175" t="s">
        <v>81</v>
      </c>
      <c r="C20" s="161" t="s">
        <v>132</v>
      </c>
      <c r="D20" s="162" t="s">
        <v>43</v>
      </c>
      <c r="E20" s="161" t="s">
        <v>133</v>
      </c>
      <c r="F20" s="161" t="s">
        <v>145</v>
      </c>
      <c r="G20" s="163">
        <v>22687.5</v>
      </c>
      <c r="H20" s="176" t="s">
        <v>167</v>
      </c>
      <c r="I20" s="161" t="s">
        <v>200</v>
      </c>
      <c r="J20" s="164">
        <v>44895</v>
      </c>
      <c r="K20" s="184"/>
      <c r="L20" s="165">
        <v>11</v>
      </c>
      <c r="M20" s="161" t="s">
        <v>237</v>
      </c>
      <c r="N20" s="185" t="s">
        <v>276</v>
      </c>
      <c r="O20" s="165"/>
      <c r="P20" s="166">
        <v>16696.88</v>
      </c>
      <c r="Q20" s="166">
        <v>3506.34</v>
      </c>
      <c r="R20" s="166">
        <v>20203.22</v>
      </c>
      <c r="S20" s="168">
        <v>44988</v>
      </c>
      <c r="T20" s="169" t="s">
        <v>301</v>
      </c>
      <c r="U20" s="170"/>
    </row>
    <row r="21" spans="1:21" s="171" customFormat="1" ht="22.8" x14ac:dyDescent="0.25">
      <c r="A21" s="183" t="s">
        <v>82</v>
      </c>
      <c r="B21" s="175" t="s">
        <v>83</v>
      </c>
      <c r="C21" s="161" t="s">
        <v>132</v>
      </c>
      <c r="D21" s="162" t="s">
        <v>43</v>
      </c>
      <c r="E21" s="161" t="s">
        <v>133</v>
      </c>
      <c r="F21" s="161" t="s">
        <v>145</v>
      </c>
      <c r="G21" s="163">
        <v>5072.32</v>
      </c>
      <c r="H21" s="172" t="s">
        <v>168</v>
      </c>
      <c r="I21" s="172" t="s">
        <v>201</v>
      </c>
      <c r="J21" s="164">
        <v>44895</v>
      </c>
      <c r="K21" s="173"/>
      <c r="L21" s="165">
        <v>2</v>
      </c>
      <c r="M21" s="161" t="s">
        <v>238</v>
      </c>
      <c r="N21" s="165" t="s">
        <v>277</v>
      </c>
      <c r="O21" s="165"/>
      <c r="P21" s="166">
        <v>3107.11</v>
      </c>
      <c r="Q21" s="166">
        <v>652.49</v>
      </c>
      <c r="R21" s="166">
        <v>3759.6000000000004</v>
      </c>
      <c r="S21" s="168">
        <v>44935</v>
      </c>
      <c r="T21" s="169" t="s">
        <v>301</v>
      </c>
      <c r="U21" s="170"/>
    </row>
    <row r="22" spans="1:21" s="171" customFormat="1" ht="22.8" x14ac:dyDescent="0.25">
      <c r="A22" s="159" t="s">
        <v>84</v>
      </c>
      <c r="B22" s="160" t="s">
        <v>85</v>
      </c>
      <c r="C22" s="161" t="s">
        <v>136</v>
      </c>
      <c r="D22" s="161" t="s">
        <v>23</v>
      </c>
      <c r="E22" s="161" t="s">
        <v>133</v>
      </c>
      <c r="F22" s="161" t="s">
        <v>145</v>
      </c>
      <c r="G22" s="163">
        <v>180499.99</v>
      </c>
      <c r="H22" s="172" t="s">
        <v>169</v>
      </c>
      <c r="I22" s="161" t="s">
        <v>202</v>
      </c>
      <c r="J22" s="164">
        <v>44867</v>
      </c>
      <c r="K22" s="164"/>
      <c r="L22" s="165">
        <v>3</v>
      </c>
      <c r="M22" s="161" t="s">
        <v>239</v>
      </c>
      <c r="N22" s="165" t="s">
        <v>278</v>
      </c>
      <c r="O22" s="165"/>
      <c r="P22" s="166">
        <v>140006.60999999999</v>
      </c>
      <c r="Q22" s="166">
        <v>29401.31</v>
      </c>
      <c r="R22" s="166">
        <v>169407.91999999998</v>
      </c>
      <c r="S22" s="168">
        <v>45019</v>
      </c>
      <c r="T22" s="169" t="s">
        <v>302</v>
      </c>
      <c r="U22" s="170"/>
    </row>
    <row r="23" spans="1:21" s="171" customFormat="1" ht="22.8" x14ac:dyDescent="0.25">
      <c r="A23" s="183" t="s">
        <v>86</v>
      </c>
      <c r="B23" s="175" t="s">
        <v>87</v>
      </c>
      <c r="C23" s="161" t="s">
        <v>136</v>
      </c>
      <c r="D23" s="161" t="s">
        <v>23</v>
      </c>
      <c r="E23" s="161" t="s">
        <v>133</v>
      </c>
      <c r="F23" s="161" t="s">
        <v>145</v>
      </c>
      <c r="G23" s="163">
        <v>7865</v>
      </c>
      <c r="H23" s="172" t="s">
        <v>170</v>
      </c>
      <c r="I23" s="172" t="s">
        <v>203</v>
      </c>
      <c r="J23" s="164">
        <v>44858</v>
      </c>
      <c r="K23" s="165"/>
      <c r="L23" s="165">
        <v>1</v>
      </c>
      <c r="M23" s="161" t="s">
        <v>240</v>
      </c>
      <c r="N23" s="165" t="s">
        <v>279</v>
      </c>
      <c r="O23" s="166"/>
      <c r="P23" s="166">
        <v>6500</v>
      </c>
      <c r="Q23" s="166">
        <v>1365</v>
      </c>
      <c r="R23" s="186">
        <v>44935</v>
      </c>
      <c r="S23" s="168">
        <v>44935</v>
      </c>
      <c r="T23" s="169" t="s">
        <v>303</v>
      </c>
      <c r="U23" s="170"/>
    </row>
    <row r="24" spans="1:21" s="171" customFormat="1" ht="45.6" x14ac:dyDescent="0.25">
      <c r="A24" s="183" t="s">
        <v>88</v>
      </c>
      <c r="B24" s="160" t="s">
        <v>89</v>
      </c>
      <c r="C24" s="161" t="s">
        <v>136</v>
      </c>
      <c r="D24" s="161" t="s">
        <v>22</v>
      </c>
      <c r="E24" s="161" t="s">
        <v>133</v>
      </c>
      <c r="F24" s="161" t="s">
        <v>146</v>
      </c>
      <c r="G24" s="163">
        <v>43560</v>
      </c>
      <c r="H24" s="172" t="s">
        <v>171</v>
      </c>
      <c r="I24" s="161" t="s">
        <v>204</v>
      </c>
      <c r="J24" s="164">
        <v>44904</v>
      </c>
      <c r="K24" s="164"/>
      <c r="L24" s="165">
        <v>11</v>
      </c>
      <c r="M24" s="161" t="s">
        <v>241</v>
      </c>
      <c r="N24" s="165" t="s">
        <v>280</v>
      </c>
      <c r="O24" s="166"/>
      <c r="P24" s="166">
        <v>16200</v>
      </c>
      <c r="Q24" s="166">
        <v>3402</v>
      </c>
      <c r="R24" s="167">
        <v>19602</v>
      </c>
      <c r="S24" s="168">
        <v>45029</v>
      </c>
      <c r="T24" s="169" t="s">
        <v>302</v>
      </c>
      <c r="U24" s="170"/>
    </row>
    <row r="25" spans="1:21" ht="34.200000000000003" x14ac:dyDescent="0.25">
      <c r="A25" s="159" t="s">
        <v>90</v>
      </c>
      <c r="B25" s="175" t="s">
        <v>91</v>
      </c>
      <c r="C25" s="161" t="s">
        <v>132</v>
      </c>
      <c r="D25" s="161" t="s">
        <v>43</v>
      </c>
      <c r="E25" s="161" t="s">
        <v>133</v>
      </c>
      <c r="F25" s="161" t="s">
        <v>138</v>
      </c>
      <c r="G25" s="163">
        <v>5950</v>
      </c>
      <c r="H25" s="172" t="s">
        <v>172</v>
      </c>
      <c r="I25" s="161" t="s">
        <v>205</v>
      </c>
      <c r="J25" s="164">
        <v>44868</v>
      </c>
      <c r="K25" s="164"/>
      <c r="L25" s="165">
        <v>3</v>
      </c>
      <c r="M25" s="161" t="s">
        <v>242</v>
      </c>
      <c r="N25" s="165" t="s">
        <v>281</v>
      </c>
      <c r="O25" s="166"/>
      <c r="P25" s="166">
        <v>4917.3599999999997</v>
      </c>
      <c r="Q25" s="166">
        <v>1032.6400000000001</v>
      </c>
      <c r="R25" s="167">
        <v>5950</v>
      </c>
      <c r="S25" s="168">
        <v>45092</v>
      </c>
      <c r="T25" s="169" t="s">
        <v>301</v>
      </c>
      <c r="U25" s="170"/>
    </row>
    <row r="26" spans="1:21" ht="34.200000000000003" x14ac:dyDescent="0.25">
      <c r="A26" s="159" t="s">
        <v>92</v>
      </c>
      <c r="B26" s="160" t="s">
        <v>93</v>
      </c>
      <c r="C26" s="161" t="s">
        <v>141</v>
      </c>
      <c r="D26" s="161" t="s">
        <v>22</v>
      </c>
      <c r="E26" s="161" t="s">
        <v>133</v>
      </c>
      <c r="F26" s="161" t="s">
        <v>144</v>
      </c>
      <c r="G26" s="163">
        <v>1902240.48</v>
      </c>
      <c r="H26" s="172" t="s">
        <v>173</v>
      </c>
      <c r="I26" s="161" t="s">
        <v>206</v>
      </c>
      <c r="J26" s="164">
        <v>44882</v>
      </c>
      <c r="K26" s="164"/>
      <c r="L26" s="165">
        <v>9</v>
      </c>
      <c r="M26" s="161" t="s">
        <v>243</v>
      </c>
      <c r="N26" s="165" t="s">
        <v>282</v>
      </c>
      <c r="O26" s="165"/>
      <c r="P26" s="166">
        <v>1160209.48</v>
      </c>
      <c r="Q26" s="166">
        <v>243644</v>
      </c>
      <c r="R26" s="167">
        <v>1403853.48</v>
      </c>
      <c r="S26" s="168">
        <v>44981</v>
      </c>
      <c r="T26" s="169" t="s">
        <v>301</v>
      </c>
      <c r="U26" s="170"/>
    </row>
    <row r="27" spans="1:21" ht="34.200000000000003" x14ac:dyDescent="0.25">
      <c r="A27" s="183" t="s">
        <v>94</v>
      </c>
      <c r="B27" s="175" t="s">
        <v>95</v>
      </c>
      <c r="C27" s="161" t="s">
        <v>141</v>
      </c>
      <c r="D27" s="161" t="s">
        <v>22</v>
      </c>
      <c r="E27" s="161" t="s">
        <v>133</v>
      </c>
      <c r="F27" s="161" t="s">
        <v>144</v>
      </c>
      <c r="G27" s="163">
        <v>1540228.93</v>
      </c>
      <c r="H27" s="176" t="s">
        <v>174</v>
      </c>
      <c r="I27" s="161" t="s">
        <v>207</v>
      </c>
      <c r="J27" s="184">
        <v>44914</v>
      </c>
      <c r="K27" s="184"/>
      <c r="L27" s="165">
        <v>9</v>
      </c>
      <c r="M27" s="175" t="s">
        <v>244</v>
      </c>
      <c r="N27" s="188" t="s">
        <v>283</v>
      </c>
      <c r="O27" s="165"/>
      <c r="P27" s="166">
        <v>948322.77</v>
      </c>
      <c r="Q27" s="166">
        <v>199147.78</v>
      </c>
      <c r="R27" s="167">
        <v>1147470.55</v>
      </c>
      <c r="S27" s="168">
        <v>44987</v>
      </c>
      <c r="T27" s="169" t="s">
        <v>301</v>
      </c>
      <c r="U27" s="170"/>
    </row>
    <row r="28" spans="1:21" ht="22.8" x14ac:dyDescent="0.25">
      <c r="A28" s="183" t="s">
        <v>96</v>
      </c>
      <c r="B28" s="189" t="s">
        <v>97</v>
      </c>
      <c r="C28" s="161" t="s">
        <v>136</v>
      </c>
      <c r="D28" s="161" t="s">
        <v>38</v>
      </c>
      <c r="E28" s="161" t="s">
        <v>133</v>
      </c>
      <c r="F28" s="161" t="s">
        <v>145</v>
      </c>
      <c r="G28" s="163">
        <v>20086</v>
      </c>
      <c r="H28" s="176" t="s">
        <v>175</v>
      </c>
      <c r="I28" s="161" t="s">
        <v>208</v>
      </c>
      <c r="J28" s="164">
        <v>44900</v>
      </c>
      <c r="K28" s="164"/>
      <c r="L28" s="165">
        <v>1</v>
      </c>
      <c r="M28" s="175" t="s">
        <v>245</v>
      </c>
      <c r="N28" s="188" t="s">
        <v>284</v>
      </c>
      <c r="O28" s="165"/>
      <c r="P28" s="166">
        <v>16024</v>
      </c>
      <c r="Q28" s="166">
        <v>3365.04</v>
      </c>
      <c r="R28" s="166">
        <v>19389.04</v>
      </c>
      <c r="S28" s="168">
        <v>45006</v>
      </c>
      <c r="T28" s="169" t="s">
        <v>302</v>
      </c>
      <c r="U28" s="170"/>
    </row>
    <row r="29" spans="1:21" ht="22.8" x14ac:dyDescent="0.25">
      <c r="A29" s="159" t="s">
        <v>98</v>
      </c>
      <c r="B29" s="160" t="s">
        <v>99</v>
      </c>
      <c r="C29" s="161" t="s">
        <v>136</v>
      </c>
      <c r="D29" s="161" t="s">
        <v>22</v>
      </c>
      <c r="E29" s="161" t="s">
        <v>133</v>
      </c>
      <c r="F29" s="161" t="s">
        <v>145</v>
      </c>
      <c r="G29" s="163">
        <v>16940</v>
      </c>
      <c r="H29" s="180" t="s">
        <v>176</v>
      </c>
      <c r="I29" s="161" t="s">
        <v>209</v>
      </c>
      <c r="J29" s="164">
        <v>44960</v>
      </c>
      <c r="K29" s="164"/>
      <c r="L29" s="165">
        <v>1</v>
      </c>
      <c r="M29" s="160" t="s">
        <v>246</v>
      </c>
      <c r="N29" s="178" t="s">
        <v>285</v>
      </c>
      <c r="O29" s="165"/>
      <c r="P29" s="166">
        <v>13259.13</v>
      </c>
      <c r="Q29" s="166">
        <v>2784.42</v>
      </c>
      <c r="R29" s="166">
        <v>16043.55</v>
      </c>
      <c r="S29" s="168">
        <v>45051</v>
      </c>
      <c r="T29" s="169" t="s">
        <v>302</v>
      </c>
      <c r="U29" s="170"/>
    </row>
    <row r="30" spans="1:21" ht="22.8" x14ac:dyDescent="0.25">
      <c r="A30" s="183" t="s">
        <v>100</v>
      </c>
      <c r="B30" s="175" t="s">
        <v>101</v>
      </c>
      <c r="C30" s="161" t="s">
        <v>139</v>
      </c>
      <c r="D30" s="161" t="s">
        <v>43</v>
      </c>
      <c r="E30" s="161" t="s">
        <v>133</v>
      </c>
      <c r="F30" s="161" t="s">
        <v>147</v>
      </c>
      <c r="G30" s="163">
        <v>18392</v>
      </c>
      <c r="H30" s="172" t="s">
        <v>177</v>
      </c>
      <c r="I30" s="172" t="s">
        <v>210</v>
      </c>
      <c r="J30" s="164">
        <v>44896</v>
      </c>
      <c r="K30" s="165"/>
      <c r="L30" s="165">
        <v>2</v>
      </c>
      <c r="M30" s="161" t="s">
        <v>247</v>
      </c>
      <c r="N30" s="165" t="s">
        <v>286</v>
      </c>
      <c r="O30" s="165"/>
      <c r="P30" s="166">
        <v>14800.24</v>
      </c>
      <c r="Q30" s="166">
        <v>3108.05</v>
      </c>
      <c r="R30" s="166">
        <v>17908.29</v>
      </c>
      <c r="S30" s="168">
        <v>44929</v>
      </c>
      <c r="T30" s="169" t="s">
        <v>301</v>
      </c>
      <c r="U30" s="170"/>
    </row>
    <row r="31" spans="1:21" ht="22.8" x14ac:dyDescent="0.25">
      <c r="A31" s="159" t="s">
        <v>102</v>
      </c>
      <c r="B31" s="160" t="s">
        <v>103</v>
      </c>
      <c r="C31" s="161" t="s">
        <v>139</v>
      </c>
      <c r="D31" s="161" t="s">
        <v>148</v>
      </c>
      <c r="E31" s="161" t="s">
        <v>133</v>
      </c>
      <c r="F31" s="161" t="s">
        <v>149</v>
      </c>
      <c r="G31" s="163">
        <v>214291</v>
      </c>
      <c r="H31" s="180" t="s">
        <v>178</v>
      </c>
      <c r="I31" s="161" t="s">
        <v>211</v>
      </c>
      <c r="J31" s="164">
        <v>44918</v>
      </c>
      <c r="K31" s="164"/>
      <c r="L31" s="165">
        <v>1</v>
      </c>
      <c r="M31" s="161" t="s">
        <v>248</v>
      </c>
      <c r="N31" s="178" t="s">
        <v>287</v>
      </c>
      <c r="O31" s="165"/>
      <c r="P31" s="166">
        <v>164922.44999999998</v>
      </c>
      <c r="Q31" s="166">
        <v>34633.72</v>
      </c>
      <c r="R31" s="167">
        <v>199556.16999999998</v>
      </c>
      <c r="S31" s="168">
        <v>45057</v>
      </c>
      <c r="T31" s="169" t="s">
        <v>301</v>
      </c>
      <c r="U31" s="170"/>
    </row>
    <row r="32" spans="1:21" ht="22.8" x14ac:dyDescent="0.25">
      <c r="A32" s="183" t="s">
        <v>104</v>
      </c>
      <c r="B32" s="190" t="s">
        <v>105</v>
      </c>
      <c r="C32" s="161" t="s">
        <v>141</v>
      </c>
      <c r="D32" s="161" t="s">
        <v>22</v>
      </c>
      <c r="E32" s="161" t="s">
        <v>133</v>
      </c>
      <c r="F32" s="161" t="s">
        <v>144</v>
      </c>
      <c r="G32" s="163">
        <v>2065675.16</v>
      </c>
      <c r="H32" s="176" t="s">
        <v>179</v>
      </c>
      <c r="I32" s="172" t="s">
        <v>212</v>
      </c>
      <c r="J32" s="184">
        <v>44925</v>
      </c>
      <c r="K32" s="184"/>
      <c r="L32" s="165">
        <v>10</v>
      </c>
      <c r="M32" s="161" t="s">
        <v>249</v>
      </c>
      <c r="N32" s="188" t="s">
        <v>288</v>
      </c>
      <c r="O32" s="165"/>
      <c r="P32" s="166">
        <v>1139023.52</v>
      </c>
      <c r="Q32" s="166">
        <v>239194.94</v>
      </c>
      <c r="R32" s="166">
        <v>1378218.46</v>
      </c>
      <c r="S32" s="168">
        <v>44991</v>
      </c>
      <c r="T32" s="169" t="s">
        <v>301</v>
      </c>
      <c r="U32" s="170"/>
    </row>
    <row r="33" spans="1:21" ht="22.8" x14ac:dyDescent="0.25">
      <c r="A33" s="159" t="s">
        <v>106</v>
      </c>
      <c r="B33" s="160" t="s">
        <v>107</v>
      </c>
      <c r="C33" s="161" t="s">
        <v>136</v>
      </c>
      <c r="D33" s="161" t="s">
        <v>23</v>
      </c>
      <c r="E33" s="161" t="s">
        <v>133</v>
      </c>
      <c r="F33" s="161" t="s">
        <v>145</v>
      </c>
      <c r="G33" s="163">
        <v>6050</v>
      </c>
      <c r="H33" s="180" t="s">
        <v>180</v>
      </c>
      <c r="I33" s="161" t="s">
        <v>213</v>
      </c>
      <c r="J33" s="181">
        <v>44965</v>
      </c>
      <c r="K33" s="164"/>
      <c r="L33" s="165">
        <v>1</v>
      </c>
      <c r="M33" s="161" t="s">
        <v>250</v>
      </c>
      <c r="N33" s="178" t="s">
        <v>289</v>
      </c>
      <c r="O33" s="165"/>
      <c r="P33" s="166">
        <v>4938.5</v>
      </c>
      <c r="Q33" s="166">
        <v>1037.0899999999999</v>
      </c>
      <c r="R33" s="167">
        <v>5975.59</v>
      </c>
      <c r="S33" s="168">
        <v>45012</v>
      </c>
      <c r="T33" s="169" t="s">
        <v>303</v>
      </c>
      <c r="U33" s="170"/>
    </row>
    <row r="34" spans="1:21" x14ac:dyDescent="0.25">
      <c r="A34" s="159" t="s">
        <v>108</v>
      </c>
      <c r="B34" s="160" t="s">
        <v>109</v>
      </c>
      <c r="C34" s="161" t="s">
        <v>136</v>
      </c>
      <c r="D34" s="161" t="s">
        <v>23</v>
      </c>
      <c r="E34" s="161" t="s">
        <v>133</v>
      </c>
      <c r="F34" s="161" t="s">
        <v>143</v>
      </c>
      <c r="G34" s="163">
        <v>107417.02</v>
      </c>
      <c r="H34" s="180" t="s">
        <v>181</v>
      </c>
      <c r="I34" s="161" t="s">
        <v>214</v>
      </c>
      <c r="J34" s="164">
        <v>44963</v>
      </c>
      <c r="K34" s="164"/>
      <c r="L34" s="165">
        <v>3</v>
      </c>
      <c r="M34" s="161" t="s">
        <v>251</v>
      </c>
      <c r="N34" s="165" t="s">
        <v>290</v>
      </c>
      <c r="O34" s="165"/>
      <c r="P34" s="166">
        <v>88774.399999999994</v>
      </c>
      <c r="Q34" s="166">
        <v>18642.62</v>
      </c>
      <c r="R34" s="166">
        <v>107417.01999999999</v>
      </c>
      <c r="S34" s="168">
        <v>45033</v>
      </c>
      <c r="T34" s="169" t="s">
        <v>301</v>
      </c>
      <c r="U34" s="170"/>
    </row>
    <row r="35" spans="1:21" ht="22.8" x14ac:dyDescent="0.25">
      <c r="A35" s="159" t="s">
        <v>110</v>
      </c>
      <c r="B35" s="160" t="s">
        <v>111</v>
      </c>
      <c r="C35" s="161" t="s">
        <v>132</v>
      </c>
      <c r="D35" s="161" t="s">
        <v>38</v>
      </c>
      <c r="E35" s="161" t="s">
        <v>133</v>
      </c>
      <c r="F35" s="161" t="s">
        <v>150</v>
      </c>
      <c r="G35" s="163">
        <v>1202565.97</v>
      </c>
      <c r="H35" s="176" t="s">
        <v>182</v>
      </c>
      <c r="I35" s="172" t="s">
        <v>215</v>
      </c>
      <c r="J35" s="184">
        <v>44966</v>
      </c>
      <c r="K35" s="184">
        <v>44967</v>
      </c>
      <c r="L35" s="165">
        <v>3</v>
      </c>
      <c r="M35" s="160" t="s">
        <v>252</v>
      </c>
      <c r="N35" s="178" t="s">
        <v>291</v>
      </c>
      <c r="O35" s="165"/>
      <c r="P35" s="166">
        <v>832447.96</v>
      </c>
      <c r="Q35" s="166">
        <v>174814.07</v>
      </c>
      <c r="R35" s="167">
        <v>1007262.03</v>
      </c>
      <c r="S35" s="168">
        <v>45061</v>
      </c>
      <c r="T35" s="169" t="s">
        <v>301</v>
      </c>
      <c r="U35" s="170"/>
    </row>
    <row r="36" spans="1:21" ht="22.8" x14ac:dyDescent="0.25">
      <c r="A36" s="191" t="s">
        <v>112</v>
      </c>
      <c r="B36" s="160" t="s">
        <v>111</v>
      </c>
      <c r="C36" s="161" t="s">
        <v>132</v>
      </c>
      <c r="D36" s="161" t="s">
        <v>38</v>
      </c>
      <c r="E36" s="161" t="s">
        <v>133</v>
      </c>
      <c r="F36" s="161" t="s">
        <v>150</v>
      </c>
      <c r="G36" s="163">
        <v>976192.84</v>
      </c>
      <c r="H36" s="176" t="s">
        <v>182</v>
      </c>
      <c r="I36" s="172" t="s">
        <v>215</v>
      </c>
      <c r="J36" s="184">
        <v>44966</v>
      </c>
      <c r="K36" s="184">
        <v>44967</v>
      </c>
      <c r="L36" s="165">
        <v>3</v>
      </c>
      <c r="M36" s="160" t="s">
        <v>253</v>
      </c>
      <c r="N36" s="178" t="s">
        <v>292</v>
      </c>
      <c r="O36" s="165"/>
      <c r="P36" s="166">
        <v>1886033.16</v>
      </c>
      <c r="Q36" s="166">
        <v>396066.96</v>
      </c>
      <c r="R36" s="166">
        <v>2282100.12</v>
      </c>
      <c r="S36" s="168">
        <v>45061</v>
      </c>
      <c r="T36" s="169" t="s">
        <v>301</v>
      </c>
      <c r="U36" s="170"/>
    </row>
    <row r="37" spans="1:21" ht="22.8" x14ac:dyDescent="0.25">
      <c r="A37" s="191" t="s">
        <v>113</v>
      </c>
      <c r="B37" s="160" t="s">
        <v>111</v>
      </c>
      <c r="C37" s="161" t="s">
        <v>132</v>
      </c>
      <c r="D37" s="161" t="s">
        <v>38</v>
      </c>
      <c r="E37" s="161" t="s">
        <v>133</v>
      </c>
      <c r="F37" s="161" t="s">
        <v>150</v>
      </c>
      <c r="G37" s="192">
        <v>2323457.67</v>
      </c>
      <c r="H37" s="176" t="s">
        <v>182</v>
      </c>
      <c r="I37" s="172" t="s">
        <v>215</v>
      </c>
      <c r="J37" s="184">
        <v>44966</v>
      </c>
      <c r="K37" s="184">
        <v>44967</v>
      </c>
      <c r="L37" s="165">
        <v>3</v>
      </c>
      <c r="M37" s="160" t="s">
        <v>253</v>
      </c>
      <c r="N37" s="178" t="s">
        <v>292</v>
      </c>
      <c r="O37" s="165"/>
      <c r="P37" s="193">
        <v>790070.78</v>
      </c>
      <c r="Q37" s="193">
        <v>165914.85999999999</v>
      </c>
      <c r="R37" s="166">
        <v>955985.64</v>
      </c>
      <c r="S37" s="168">
        <v>45061</v>
      </c>
      <c r="T37" s="169" t="s">
        <v>301</v>
      </c>
      <c r="U37" s="170"/>
    </row>
    <row r="38" spans="1:21" ht="22.8" x14ac:dyDescent="0.25">
      <c r="A38" s="194" t="s">
        <v>114</v>
      </c>
      <c r="B38" s="190" t="s">
        <v>115</v>
      </c>
      <c r="C38" s="195" t="s">
        <v>141</v>
      </c>
      <c r="D38" s="195" t="s">
        <v>22</v>
      </c>
      <c r="E38" s="195" t="s">
        <v>133</v>
      </c>
      <c r="F38" s="195" t="s">
        <v>144</v>
      </c>
      <c r="G38" s="196">
        <v>2186991.46</v>
      </c>
      <c r="H38" s="190" t="s">
        <v>183</v>
      </c>
      <c r="I38" s="175" t="s">
        <v>216</v>
      </c>
      <c r="J38" s="184">
        <v>44974</v>
      </c>
      <c r="K38" s="188"/>
      <c r="L38" s="188">
        <v>5</v>
      </c>
      <c r="M38" s="175" t="s">
        <v>254</v>
      </c>
      <c r="N38" s="188" t="s">
        <v>293</v>
      </c>
      <c r="O38" s="188"/>
      <c r="P38" s="196">
        <v>1460404.22</v>
      </c>
      <c r="Q38" s="196">
        <v>306684.89</v>
      </c>
      <c r="R38" s="196">
        <v>1767089.1099999999</v>
      </c>
      <c r="S38" s="168">
        <v>45044</v>
      </c>
      <c r="T38" s="188" t="s">
        <v>301</v>
      </c>
      <c r="U38" s="197"/>
    </row>
    <row r="39" spans="1:21" ht="22.8" x14ac:dyDescent="0.25">
      <c r="A39" s="194" t="s">
        <v>116</v>
      </c>
      <c r="B39" s="190" t="s">
        <v>117</v>
      </c>
      <c r="C39" s="195" t="s">
        <v>139</v>
      </c>
      <c r="D39" s="195" t="s">
        <v>43</v>
      </c>
      <c r="E39" s="195" t="s">
        <v>133</v>
      </c>
      <c r="F39" s="195" t="s">
        <v>151</v>
      </c>
      <c r="G39" s="196">
        <v>2433.9</v>
      </c>
      <c r="H39" s="175" t="s">
        <v>184</v>
      </c>
      <c r="I39" s="175" t="s">
        <v>217</v>
      </c>
      <c r="J39" s="184">
        <v>44984</v>
      </c>
      <c r="K39" s="188"/>
      <c r="L39" s="188">
        <v>2</v>
      </c>
      <c r="M39" s="175" t="s">
        <v>255</v>
      </c>
      <c r="N39" s="188" t="s">
        <v>294</v>
      </c>
      <c r="O39" s="188"/>
      <c r="P39" s="196">
        <v>1764</v>
      </c>
      <c r="Q39" s="196">
        <v>370.44</v>
      </c>
      <c r="R39" s="196">
        <v>2134.44</v>
      </c>
      <c r="S39" s="168">
        <v>45034</v>
      </c>
      <c r="T39" s="188" t="s">
        <v>301</v>
      </c>
      <c r="U39" s="197"/>
    </row>
    <row r="40" spans="1:21" ht="22.8" x14ac:dyDescent="0.25">
      <c r="A40" s="194" t="s">
        <v>118</v>
      </c>
      <c r="B40" s="190" t="s">
        <v>119</v>
      </c>
      <c r="C40" s="195" t="s">
        <v>139</v>
      </c>
      <c r="D40" s="195" t="s">
        <v>43</v>
      </c>
      <c r="E40" s="195" t="s">
        <v>133</v>
      </c>
      <c r="F40" s="195" t="s">
        <v>151</v>
      </c>
      <c r="G40" s="196">
        <v>2031</v>
      </c>
      <c r="H40" s="175" t="s">
        <v>184</v>
      </c>
      <c r="I40" s="175" t="s">
        <v>218</v>
      </c>
      <c r="J40" s="184">
        <v>44984</v>
      </c>
      <c r="K40" s="188"/>
      <c r="L40" s="188">
        <v>1</v>
      </c>
      <c r="M40" s="175" t="s">
        <v>256</v>
      </c>
      <c r="N40" s="188" t="s">
        <v>295</v>
      </c>
      <c r="O40" s="188"/>
      <c r="P40" s="196">
        <v>1097.0999999999999</v>
      </c>
      <c r="Q40" s="196">
        <v>230.39</v>
      </c>
      <c r="R40" s="196">
        <v>1327.4899999999998</v>
      </c>
      <c r="S40" s="168">
        <v>45030</v>
      </c>
      <c r="T40" s="188" t="s">
        <v>304</v>
      </c>
      <c r="U40" s="197"/>
    </row>
    <row r="41" spans="1:21" ht="22.8" x14ac:dyDescent="0.25">
      <c r="A41" s="194" t="s">
        <v>120</v>
      </c>
      <c r="B41" s="190" t="s">
        <v>121</v>
      </c>
      <c r="C41" s="195" t="s">
        <v>141</v>
      </c>
      <c r="D41" s="195" t="s">
        <v>38</v>
      </c>
      <c r="E41" s="195" t="s">
        <v>133</v>
      </c>
      <c r="F41" s="195" t="s">
        <v>144</v>
      </c>
      <c r="G41" s="196">
        <v>3440104.74</v>
      </c>
      <c r="H41" s="175" t="s">
        <v>185</v>
      </c>
      <c r="I41" s="175" t="s">
        <v>219</v>
      </c>
      <c r="J41" s="184">
        <v>44987</v>
      </c>
      <c r="K41" s="188"/>
      <c r="L41" s="188">
        <v>9</v>
      </c>
      <c r="M41" s="175" t="s">
        <v>257</v>
      </c>
      <c r="N41" s="188" t="s">
        <v>296</v>
      </c>
      <c r="O41" s="188"/>
      <c r="P41" s="196">
        <v>2041318.35</v>
      </c>
      <c r="Q41" s="196">
        <v>428676.85</v>
      </c>
      <c r="R41" s="196">
        <v>2469995.2000000002</v>
      </c>
      <c r="S41" s="168">
        <v>45069</v>
      </c>
      <c r="T41" s="188" t="s">
        <v>301</v>
      </c>
      <c r="U41" s="197"/>
    </row>
    <row r="42" spans="1:21" ht="22.8" x14ac:dyDescent="0.25">
      <c r="A42" s="191" t="s">
        <v>122</v>
      </c>
      <c r="B42" s="190" t="s">
        <v>123</v>
      </c>
      <c r="C42" s="161" t="s">
        <v>141</v>
      </c>
      <c r="D42" s="161" t="s">
        <v>38</v>
      </c>
      <c r="E42" s="161" t="s">
        <v>133</v>
      </c>
      <c r="F42" s="161" t="s">
        <v>152</v>
      </c>
      <c r="G42" s="163">
        <v>2598770.09</v>
      </c>
      <c r="H42" s="176" t="s">
        <v>186</v>
      </c>
      <c r="I42" s="172" t="s">
        <v>220</v>
      </c>
      <c r="J42" s="164">
        <v>45001</v>
      </c>
      <c r="K42" s="164"/>
      <c r="L42" s="165">
        <v>10</v>
      </c>
      <c r="M42" s="161" t="s">
        <v>244</v>
      </c>
      <c r="N42" s="165" t="s">
        <v>283</v>
      </c>
      <c r="O42" s="165"/>
      <c r="P42" s="166">
        <v>1522750.41</v>
      </c>
      <c r="Q42" s="166">
        <v>319777.59000000003</v>
      </c>
      <c r="R42" s="166">
        <v>36720.6</v>
      </c>
      <c r="S42" s="168">
        <v>44999</v>
      </c>
      <c r="T42" s="169" t="s">
        <v>301</v>
      </c>
      <c r="U42" s="170"/>
    </row>
    <row r="43" spans="1:21" ht="34.200000000000003" x14ac:dyDescent="0.25">
      <c r="A43" s="194" t="s">
        <v>124</v>
      </c>
      <c r="B43" s="175" t="s">
        <v>125</v>
      </c>
      <c r="C43" s="175" t="s">
        <v>132</v>
      </c>
      <c r="D43" s="161" t="s">
        <v>22</v>
      </c>
      <c r="E43" s="175" t="s">
        <v>133</v>
      </c>
      <c r="F43" s="175" t="s">
        <v>147</v>
      </c>
      <c r="G43" s="196">
        <v>47583.25</v>
      </c>
      <c r="H43" s="175" t="s">
        <v>187</v>
      </c>
      <c r="I43" s="175" t="s">
        <v>221</v>
      </c>
      <c r="J43" s="184">
        <v>45034</v>
      </c>
      <c r="K43" s="188"/>
      <c r="L43" s="188">
        <v>2</v>
      </c>
      <c r="M43" s="175" t="s">
        <v>258</v>
      </c>
      <c r="N43" s="188" t="s">
        <v>297</v>
      </c>
      <c r="O43" s="188"/>
      <c r="P43" s="196">
        <v>34999.25</v>
      </c>
      <c r="Q43" s="196">
        <v>7349.84</v>
      </c>
      <c r="R43" s="196">
        <v>42349.09</v>
      </c>
      <c r="S43" s="168">
        <v>45055</v>
      </c>
      <c r="T43" s="188" t="s">
        <v>301</v>
      </c>
      <c r="U43" s="197"/>
    </row>
    <row r="44" spans="1:21" ht="34.200000000000003" x14ac:dyDescent="0.25">
      <c r="A44" s="194" t="s">
        <v>126</v>
      </c>
      <c r="B44" s="175" t="s">
        <v>127</v>
      </c>
      <c r="C44" s="175" t="s">
        <v>132</v>
      </c>
      <c r="D44" s="161" t="s">
        <v>22</v>
      </c>
      <c r="E44" s="175" t="s">
        <v>133</v>
      </c>
      <c r="F44" s="175" t="s">
        <v>147</v>
      </c>
      <c r="G44" s="196">
        <v>5954.77</v>
      </c>
      <c r="H44" s="175" t="s">
        <v>187</v>
      </c>
      <c r="I44" s="175" t="s">
        <v>221</v>
      </c>
      <c r="J44" s="184">
        <v>45034</v>
      </c>
      <c r="K44" s="188"/>
      <c r="L44" s="188">
        <v>1</v>
      </c>
      <c r="M44" s="175" t="s">
        <v>259</v>
      </c>
      <c r="N44" s="188" t="s">
        <v>298</v>
      </c>
      <c r="O44" s="188"/>
      <c r="P44" s="196">
        <v>3938.02</v>
      </c>
      <c r="Q44" s="196">
        <v>826.99</v>
      </c>
      <c r="R44" s="196">
        <v>4765.01</v>
      </c>
      <c r="S44" s="168">
        <v>45057</v>
      </c>
      <c r="T44" s="188" t="s">
        <v>301</v>
      </c>
      <c r="U44" s="197"/>
    </row>
    <row r="45" spans="1:21" ht="22.8" x14ac:dyDescent="0.25">
      <c r="A45" s="194" t="s">
        <v>128</v>
      </c>
      <c r="B45" s="190" t="s">
        <v>129</v>
      </c>
      <c r="C45" s="175" t="s">
        <v>132</v>
      </c>
      <c r="D45" s="161" t="s">
        <v>43</v>
      </c>
      <c r="E45" s="175" t="s">
        <v>133</v>
      </c>
      <c r="F45" s="175" t="s">
        <v>147</v>
      </c>
      <c r="G45" s="196">
        <v>27600.1</v>
      </c>
      <c r="H45" s="175" t="s">
        <v>188</v>
      </c>
      <c r="I45" s="175" t="s">
        <v>222</v>
      </c>
      <c r="J45" s="184">
        <v>45030</v>
      </c>
      <c r="K45" s="188"/>
      <c r="L45" s="188">
        <v>1</v>
      </c>
      <c r="M45" s="175" t="s">
        <v>260</v>
      </c>
      <c r="N45" s="188" t="s">
        <v>299</v>
      </c>
      <c r="O45" s="188"/>
      <c r="P45" s="196">
        <v>22581.9</v>
      </c>
      <c r="Q45" s="196">
        <v>4742.1899999999996</v>
      </c>
      <c r="R45" s="196">
        <v>27324.09</v>
      </c>
      <c r="S45" s="168">
        <v>45050</v>
      </c>
      <c r="T45" s="188" t="s">
        <v>301</v>
      </c>
      <c r="U45" s="197"/>
    </row>
    <row r="46" spans="1:21" ht="22.8" x14ac:dyDescent="0.25">
      <c r="A46" s="198" t="s">
        <v>130</v>
      </c>
      <c r="B46" s="199" t="s">
        <v>131</v>
      </c>
      <c r="C46" s="199" t="s">
        <v>132</v>
      </c>
      <c r="D46" s="200" t="s">
        <v>43</v>
      </c>
      <c r="E46" s="199" t="s">
        <v>133</v>
      </c>
      <c r="F46" s="199" t="s">
        <v>153</v>
      </c>
      <c r="G46" s="201">
        <v>12219.77</v>
      </c>
      <c r="H46" s="199" t="s">
        <v>189</v>
      </c>
      <c r="I46" s="199" t="s">
        <v>223</v>
      </c>
      <c r="J46" s="168">
        <v>45043</v>
      </c>
      <c r="K46" s="202"/>
      <c r="L46" s="202">
        <v>3</v>
      </c>
      <c r="M46" s="199" t="s">
        <v>261</v>
      </c>
      <c r="N46" s="202" t="s">
        <v>300</v>
      </c>
      <c r="O46" s="202"/>
      <c r="P46" s="201">
        <v>10098.99</v>
      </c>
      <c r="Q46" s="201">
        <v>2120.7800000000002</v>
      </c>
      <c r="R46" s="201">
        <v>12219.77</v>
      </c>
      <c r="S46" s="168">
        <v>45105</v>
      </c>
      <c r="T46" s="202" t="s">
        <v>302</v>
      </c>
      <c r="U46" s="203"/>
    </row>
  </sheetData>
  <sheetProtection password="9E83" sheet="1" objects="1" scenarios="1"/>
  <dataValidations count="5">
    <dataValidation type="list" showInputMessage="1" showErrorMessage="1" sqref="WUY1:WUY8 D1:D37 IM1:IM8 SI1:SI8 ACE1:ACE8 AMA1:AMA8 AVW1:AVW8 BFS1:BFS8 BPO1:BPO8 BZK1:BZK8 CJG1:CJG8 CTC1:CTC8 DCY1:DCY8 DMU1:DMU8 DWQ1:DWQ8 EGM1:EGM8 EQI1:EQI8 FAE1:FAE8 FKA1:FKA8 FTW1:FTW8 GDS1:GDS8 GNO1:GNO8 GXK1:GXK8 HHG1:HHG8 HRC1:HRC8 IAY1:IAY8 IKU1:IKU8 IUQ1:IUQ8 JEM1:JEM8 JOI1:JOI8 JYE1:JYE8 KIA1:KIA8 KRW1:KRW8 LBS1:LBS8 LLO1:LLO8 LVK1:LVK8 MFG1:MFG8 MPC1:MPC8 MYY1:MYY8 NIU1:NIU8 NSQ1:NSQ8 OCM1:OCM8 OMI1:OMI8 OWE1:OWE8 PGA1:PGA8 PPW1:PPW8 PZS1:PZS8 QJO1:QJO8 QTK1:QTK8 RDG1:RDG8 RNC1:RNC8 RWY1:RWY8 SGU1:SGU8 SQQ1:SQQ8 TAM1:TAM8 TKI1:TKI8 TUE1:TUE8 UEA1:UEA8 UNW1:UNW8 UXS1:UXS8 VHO1:VHO8 VRK1:VRK8 WBG1:WBG8 WLC1:WLC8 D39:D46">
      <formula1>Procedimiento2012</formula1>
    </dataValidation>
    <dataValidation type="list" allowBlank="1" showInputMessage="1" showErrorMessage="1" sqref="WUZ2:WUZ8 IN2:IN8 SJ2:SJ8 ACF2:ACF8 AMB2:AMB8 AVX2:AVX8 BFT2:BFT8 BPP2:BPP8 BZL2:BZL8 CJH2:CJH8 CTD2:CTD8 DCZ2:DCZ8 DMV2:DMV8 DWR2:DWR8 EGN2:EGN8 EQJ2:EQJ8 FAF2:FAF8 FKB2:FKB8 FTX2:FTX8 GDT2:GDT8 GNP2:GNP8 GXL2:GXL8 HHH2:HHH8 HRD2:HRD8 IAZ2:IAZ8 IKV2:IKV8 IUR2:IUR8 JEN2:JEN8 JOJ2:JOJ8 JYF2:JYF8 KIB2:KIB8 KRX2:KRX8 LBT2:LBT8 LLP2:LLP8 LVL2:LVL8 MFH2:MFH8 MPD2:MPD8 MYZ2:MYZ8 NIV2:NIV8 NSR2:NSR8 OCN2:OCN8 OMJ2:OMJ8 OWF2:OWF8 PGB2:PGB8 PPX2:PPX8 PZT2:PZT8 QJP2:QJP8 QTL2:QTL8 RDH2:RDH8 RND2:RND8 RWZ2:RWZ8 SGV2:SGV8 SQR2:SQR8 TAN2:TAN8 TKJ2:TKJ8 TUF2:TUF8 UEB2:UEB8 UNX2:UNX8 UXT2:UXT8 VHP2:VHP8 VRL2:VRL8 WBH2:WBH8 WLD2:WLD8 E2:E42">
      <formula1>Tramitacion2012</formula1>
    </dataValidation>
    <dataValidation type="list" showInputMessage="1" showErrorMessage="1" sqref="WVA2:WVA8 IO2:IO8 SK2:SK8 ACG2:ACG8 AMC2:AMC8 AVY2:AVY8 BFU2:BFU8 BPQ2:BPQ8 BZM2:BZM8 CJI2:CJI8 CTE2:CTE8 DDA2:DDA8 DMW2:DMW8 DWS2:DWS8 EGO2:EGO8 EQK2:EQK8 FAG2:FAG8 FKC2:FKC8 FTY2:FTY8 GDU2:GDU8 GNQ2:GNQ8 GXM2:GXM8 HHI2:HHI8 HRE2:HRE8 IBA2:IBA8 IKW2:IKW8 IUS2:IUS8 JEO2:JEO8 JOK2:JOK8 JYG2:JYG8 KIC2:KIC8 KRY2:KRY8 LBU2:LBU8 LLQ2:LLQ8 LVM2:LVM8 MFI2:MFI8 MPE2:MPE8 MZA2:MZA8 NIW2:NIW8 NSS2:NSS8 OCO2:OCO8 OMK2:OMK8 OWG2:OWG8 PGC2:PGC8 PPY2:PPY8 PZU2:PZU8 QJQ2:QJQ8 QTM2:QTM8 RDI2:RDI8 RNE2:RNE8 RXA2:RXA8 SGW2:SGW8 SQS2:SQS8 TAO2:TAO8 TKK2:TKK8 TUG2:TUG8 UEC2:UEC8 UNY2:UNY8 UXU2:UXU8 VHQ2:VHQ8 VRM2:VRM8 WBI2:WBI8 WLE2:WLE8 F2:F42">
      <formula1>Interesado2012</formula1>
    </dataValidation>
    <dataValidation type="list" showInputMessage="1" showErrorMessage="1" sqref="WLB1:WLB8 WBF1:WBF8 WUX1:WUX8 C1:C42 IL1:IL8 SH1:SH8 ACD1:ACD8 ALZ1:ALZ8 AVV1:AVV8 BFR1:BFR8 BPN1:BPN8 BZJ1:BZJ8 CJF1:CJF8 CTB1:CTB8 DCX1:DCX8 DMT1:DMT8 DWP1:DWP8 EGL1:EGL8 EQH1:EQH8 FAD1:FAD8 FJZ1:FJZ8 FTV1:FTV8 GDR1:GDR8 GNN1:GNN8 GXJ1:GXJ8 HHF1:HHF8 HRB1:HRB8 IAX1:IAX8 IKT1:IKT8 IUP1:IUP8 JEL1:JEL8 JOH1:JOH8 JYD1:JYD8 KHZ1:KHZ8 KRV1:KRV8 LBR1:LBR8 LLN1:LLN8 LVJ1:LVJ8 MFF1:MFF8 MPB1:MPB8 MYX1:MYX8 NIT1:NIT8 NSP1:NSP8 OCL1:OCL8 OMH1:OMH8 OWD1:OWD8 PFZ1:PFZ8 PPV1:PPV8 PZR1:PZR8 QJN1:QJN8 QTJ1:QTJ8 RDF1:RDF8 RNB1:RNB8 RWX1:RWX8 SGT1:SGT8 SQP1:SQP8 TAL1:TAL8 TKH1:TKH8 TUD1:TUD8 UDZ1:UDZ8 UNV1:UNV8 UXR1:UXR8 VHN1:VHN8 VRJ1:VRJ8">
      <formula1>Tipo2012</formula1>
    </dataValidation>
    <dataValidation type="list" showInputMessage="1" showErrorMessage="1" sqref="JJ2:JJ8 TF2:TF8 ADB2:ADB8 AMX2:AMX8 AWT2:AWT8 BGP2:BGP8 BQL2:BQL8 CAH2:CAH8 CKD2:CKD8 CTZ2:CTZ8 DDV2:DDV8 DNR2:DNR8 DXN2:DXN8 EHJ2:EHJ8 ERF2:ERF8 FBB2:FBB8 FKX2:FKX8 FUT2:FUT8 GEP2:GEP8 GOL2:GOL8 GYH2:GYH8 HID2:HID8 HRZ2:HRZ8 IBV2:IBV8 ILR2:ILR8 IVN2:IVN8 JFJ2:JFJ8 JPF2:JPF8 JZB2:JZB8 KIX2:KIX8 KST2:KST8 LCP2:LCP8 LML2:LML8 LWH2:LWH8 MGD2:MGD8 MPZ2:MPZ8 MZV2:MZV8 NJR2:NJR8 NTN2:NTN8 ODJ2:ODJ8 ONF2:ONF8 OXB2:OXB8 PGX2:PGX8 PQT2:PQT8 QAP2:QAP8 QKL2:QKL8 QUH2:QUH8 RED2:RED8 RNZ2:RNZ8 RXV2:RXV8 SHR2:SHR8 SRN2:SRN8 TBJ2:TBJ8 TLF2:TLF8 TVB2:TVB8 UEX2:UEX8 UOT2:UOT8 UYP2:UYP8 VIL2:VIL8 VSH2:VSH8 WCD2:WCD8 WLZ2:WLZ8 WVV2:WVV8">
      <formula1>SiNo</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x14:formula1>
            <xm:f>'[3]Lista desplegable 2012'!#REF!</xm:f>
          </x14:formula1>
          <xm:sqref>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10" workbookViewId="0">
      <selection activeCell="A13" sqref="A13"/>
    </sheetView>
  </sheetViews>
  <sheetFormatPr baseColWidth="10" defaultRowHeight="14.4" x14ac:dyDescent="0.3"/>
  <cols>
    <col min="1" max="1" width="13.44140625" style="10" bestFit="1" customWidth="1"/>
    <col min="2" max="2" width="55.88671875" customWidth="1"/>
    <col min="3" max="3" width="14" customWidth="1"/>
    <col min="4" max="4" width="14.33203125" bestFit="1" customWidth="1"/>
    <col min="5" max="5" width="12.33203125" bestFit="1" customWidth="1"/>
    <col min="6" max="6" width="14.33203125" bestFit="1" customWidth="1"/>
    <col min="7" max="7" width="42.21875" customWidth="1"/>
  </cols>
  <sheetData>
    <row r="1" spans="1:7" ht="30.6" x14ac:dyDescent="0.3">
      <c r="A1" s="2" t="s">
        <v>40</v>
      </c>
      <c r="B1" s="3" t="s">
        <v>12</v>
      </c>
      <c r="C1" s="3" t="s">
        <v>14</v>
      </c>
      <c r="D1" s="4" t="s">
        <v>15</v>
      </c>
      <c r="E1" s="5" t="s">
        <v>16</v>
      </c>
      <c r="F1" s="5" t="s">
        <v>17</v>
      </c>
      <c r="G1" s="3" t="s">
        <v>20</v>
      </c>
    </row>
    <row r="2" spans="1:7" x14ac:dyDescent="0.3">
      <c r="A2" s="99" t="s">
        <v>86</v>
      </c>
      <c r="B2" s="75" t="s">
        <v>240</v>
      </c>
      <c r="C2" s="82"/>
      <c r="D2" s="82">
        <v>6500</v>
      </c>
      <c r="E2" s="82">
        <v>1365</v>
      </c>
      <c r="F2" s="100">
        <v>44935</v>
      </c>
      <c r="G2" s="96"/>
    </row>
    <row r="3" spans="1:7" x14ac:dyDescent="0.3">
      <c r="A3" s="94" t="s">
        <v>54</v>
      </c>
      <c r="B3" s="75" t="s">
        <v>228</v>
      </c>
      <c r="C3" s="75"/>
      <c r="D3" s="82">
        <v>73203.599999999991</v>
      </c>
      <c r="E3" s="82">
        <v>15373.2</v>
      </c>
      <c r="F3" s="95">
        <v>88576.799999999988</v>
      </c>
      <c r="G3" s="96"/>
    </row>
    <row r="4" spans="1:7" x14ac:dyDescent="0.3">
      <c r="A4" s="94" t="s">
        <v>56</v>
      </c>
      <c r="B4" s="75" t="s">
        <v>228</v>
      </c>
      <c r="C4" s="75"/>
      <c r="D4" s="82">
        <v>35699.4</v>
      </c>
      <c r="E4" s="82">
        <v>7497</v>
      </c>
      <c r="F4" s="95">
        <v>43196.4</v>
      </c>
      <c r="G4" s="96"/>
    </row>
    <row r="5" spans="1:7" x14ac:dyDescent="0.3">
      <c r="A5" s="94" t="s">
        <v>58</v>
      </c>
      <c r="B5" s="75" t="s">
        <v>228</v>
      </c>
      <c r="C5" s="75"/>
      <c r="D5" s="82">
        <v>27001.199999999997</v>
      </c>
      <c r="E5" s="82">
        <v>5670</v>
      </c>
      <c r="F5" s="95">
        <v>32671.199999999997</v>
      </c>
      <c r="G5" s="96"/>
    </row>
    <row r="6" spans="1:7" x14ac:dyDescent="0.3">
      <c r="A6" s="94" t="s">
        <v>62</v>
      </c>
      <c r="B6" s="75" t="s">
        <v>228</v>
      </c>
      <c r="C6" s="75"/>
      <c r="D6" s="82">
        <v>49225.68</v>
      </c>
      <c r="E6" s="82">
        <v>10337.6</v>
      </c>
      <c r="F6" s="95">
        <v>59563.28</v>
      </c>
      <c r="G6" s="96"/>
    </row>
    <row r="7" spans="1:7" x14ac:dyDescent="0.3">
      <c r="A7" s="94" t="s">
        <v>84</v>
      </c>
      <c r="B7" s="75" t="s">
        <v>239</v>
      </c>
      <c r="C7" s="75"/>
      <c r="D7" s="82">
        <v>140006.60999999999</v>
      </c>
      <c r="E7" s="82">
        <v>29401.31</v>
      </c>
      <c r="F7" s="82">
        <v>169407.91999999998</v>
      </c>
      <c r="G7" s="96"/>
    </row>
    <row r="8" spans="1:7" x14ac:dyDescent="0.3">
      <c r="A8" s="94" t="s">
        <v>92</v>
      </c>
      <c r="B8" s="75" t="s">
        <v>243</v>
      </c>
      <c r="C8" s="75"/>
      <c r="D8" s="82">
        <v>1160209.48</v>
      </c>
      <c r="E8" s="82">
        <v>243644</v>
      </c>
      <c r="F8" s="95">
        <v>1403853.48</v>
      </c>
      <c r="G8" s="96"/>
    </row>
    <row r="9" spans="1:7" x14ac:dyDescent="0.3">
      <c r="A9" s="94" t="s">
        <v>102</v>
      </c>
      <c r="B9" s="75" t="s">
        <v>248</v>
      </c>
      <c r="C9" s="75"/>
      <c r="D9" s="82">
        <v>164922.44999999998</v>
      </c>
      <c r="E9" s="82">
        <v>34633.72</v>
      </c>
      <c r="F9" s="95">
        <v>199556.16999999998</v>
      </c>
      <c r="G9" s="96"/>
    </row>
    <row r="10" spans="1:7" x14ac:dyDescent="0.3">
      <c r="A10" s="94" t="s">
        <v>44</v>
      </c>
      <c r="B10" s="75" t="s">
        <v>224</v>
      </c>
      <c r="C10" s="75"/>
      <c r="D10" s="82">
        <v>25629.99</v>
      </c>
      <c r="E10" s="82">
        <v>5382.3</v>
      </c>
      <c r="F10" s="95">
        <v>31012.29</v>
      </c>
      <c r="G10" s="96" t="s">
        <v>305</v>
      </c>
    </row>
    <row r="11" spans="1:7" x14ac:dyDescent="0.3">
      <c r="A11" s="99" t="s">
        <v>88</v>
      </c>
      <c r="B11" s="75" t="s">
        <v>241</v>
      </c>
      <c r="C11" s="82"/>
      <c r="D11" s="82">
        <v>16200</v>
      </c>
      <c r="E11" s="82">
        <v>3402</v>
      </c>
      <c r="F11" s="95">
        <v>19602</v>
      </c>
      <c r="G11" s="96"/>
    </row>
    <row r="12" spans="1:7" x14ac:dyDescent="0.3">
      <c r="A12" s="103" t="s">
        <v>124</v>
      </c>
      <c r="B12" s="81" t="s">
        <v>258</v>
      </c>
      <c r="C12" s="81"/>
      <c r="D12" s="105">
        <v>34999.25</v>
      </c>
      <c r="E12" s="105">
        <v>7349.84</v>
      </c>
      <c r="F12" s="105">
        <v>42349.09</v>
      </c>
      <c r="G12" s="106"/>
    </row>
    <row r="13" spans="1:7" x14ac:dyDescent="0.3">
      <c r="A13" s="103" t="s">
        <v>130</v>
      </c>
      <c r="B13" s="81" t="s">
        <v>261</v>
      </c>
      <c r="C13" s="81"/>
      <c r="D13" s="105">
        <v>10098.99</v>
      </c>
      <c r="E13" s="105">
        <v>2120.7800000000002</v>
      </c>
      <c r="F13" s="105">
        <v>12219.77</v>
      </c>
      <c r="G13" s="106"/>
    </row>
    <row r="14" spans="1:7" x14ac:dyDescent="0.3">
      <c r="A14" s="103" t="s">
        <v>114</v>
      </c>
      <c r="B14" s="81" t="s">
        <v>254</v>
      </c>
      <c r="C14" s="81"/>
      <c r="D14" s="105">
        <v>1460404.22</v>
      </c>
      <c r="E14" s="105">
        <v>306684.89</v>
      </c>
      <c r="F14" s="105">
        <v>1767089.1099999999</v>
      </c>
      <c r="G14" s="106"/>
    </row>
    <row r="15" spans="1:7" x14ac:dyDescent="0.3">
      <c r="A15" s="94" t="s">
        <v>108</v>
      </c>
      <c r="B15" s="75" t="s">
        <v>251</v>
      </c>
      <c r="C15" s="75"/>
      <c r="D15" s="82">
        <v>88774.399999999994</v>
      </c>
      <c r="E15" s="82">
        <v>18642.62</v>
      </c>
      <c r="F15" s="82">
        <v>107417.01999999999</v>
      </c>
      <c r="G15" s="96"/>
    </row>
    <row r="16" spans="1:7" x14ac:dyDescent="0.3">
      <c r="A16" s="94" t="s">
        <v>70</v>
      </c>
      <c r="B16" s="74" t="s">
        <v>233</v>
      </c>
      <c r="C16" s="82"/>
      <c r="D16" s="82">
        <v>49648.5</v>
      </c>
      <c r="E16" s="82">
        <v>10426.18</v>
      </c>
      <c r="F16" s="95">
        <v>60074.68</v>
      </c>
      <c r="G16" s="96"/>
    </row>
    <row r="17" spans="1:7" x14ac:dyDescent="0.3">
      <c r="A17" s="99" t="s">
        <v>82</v>
      </c>
      <c r="B17" s="75" t="s">
        <v>238</v>
      </c>
      <c r="C17" s="75"/>
      <c r="D17" s="82">
        <v>3107.11</v>
      </c>
      <c r="E17" s="82">
        <v>652.49</v>
      </c>
      <c r="F17" s="82">
        <v>3759.6000000000004</v>
      </c>
      <c r="G17" s="96"/>
    </row>
    <row r="18" spans="1:7" x14ac:dyDescent="0.3">
      <c r="A18" s="94" t="s">
        <v>90</v>
      </c>
      <c r="B18" s="75" t="s">
        <v>242</v>
      </c>
      <c r="C18" s="82"/>
      <c r="D18" s="82">
        <v>4917.3599999999997</v>
      </c>
      <c r="E18" s="82">
        <v>1032.6400000000001</v>
      </c>
      <c r="F18" s="95">
        <v>5950</v>
      </c>
      <c r="G18" s="96"/>
    </row>
    <row r="19" spans="1:7" x14ac:dyDescent="0.3">
      <c r="A19" s="94" t="s">
        <v>66</v>
      </c>
      <c r="B19" s="74" t="s">
        <v>231</v>
      </c>
      <c r="C19" s="75"/>
      <c r="D19" s="82">
        <v>734121.6</v>
      </c>
      <c r="E19" s="82">
        <v>154165.54</v>
      </c>
      <c r="F19" s="95">
        <v>888287.14</v>
      </c>
      <c r="G19" s="96"/>
    </row>
    <row r="20" spans="1:7" x14ac:dyDescent="0.3">
      <c r="A20" s="103" t="s">
        <v>116</v>
      </c>
      <c r="B20" s="81" t="s">
        <v>306</v>
      </c>
      <c r="C20" s="81"/>
      <c r="D20" s="105">
        <v>1764</v>
      </c>
      <c r="E20" s="105">
        <v>370.44</v>
      </c>
      <c r="F20" s="105">
        <v>2134.44</v>
      </c>
      <c r="G20" s="106"/>
    </row>
    <row r="21" spans="1:7" x14ac:dyDescent="0.3">
      <c r="A21" s="94" t="s">
        <v>110</v>
      </c>
      <c r="B21" s="74" t="s">
        <v>252</v>
      </c>
      <c r="C21" s="75"/>
      <c r="D21" s="82">
        <v>832447.96</v>
      </c>
      <c r="E21" s="82">
        <v>174814.07</v>
      </c>
      <c r="F21" s="95">
        <v>1007262.03</v>
      </c>
      <c r="G21" s="96"/>
    </row>
    <row r="22" spans="1:7" x14ac:dyDescent="0.3">
      <c r="A22" s="94" t="s">
        <v>46</v>
      </c>
      <c r="B22" s="75" t="s">
        <v>225</v>
      </c>
      <c r="C22" s="75"/>
      <c r="D22" s="82">
        <v>759500</v>
      </c>
      <c r="E22" s="82">
        <v>159459</v>
      </c>
      <c r="F22" s="95">
        <v>918959</v>
      </c>
      <c r="G22" s="96"/>
    </row>
    <row r="23" spans="1:7" x14ac:dyDescent="0.3">
      <c r="A23" s="94" t="s">
        <v>64</v>
      </c>
      <c r="B23" s="75" t="s">
        <v>230</v>
      </c>
      <c r="C23" s="75"/>
      <c r="D23" s="82">
        <v>135018.01999999999</v>
      </c>
      <c r="E23" s="82">
        <v>28353.78</v>
      </c>
      <c r="F23" s="95">
        <v>163371.79999999999</v>
      </c>
      <c r="G23" s="96"/>
    </row>
    <row r="24" spans="1:7" x14ac:dyDescent="0.3">
      <c r="A24" s="94" t="s">
        <v>68</v>
      </c>
      <c r="B24" s="74" t="s">
        <v>232</v>
      </c>
      <c r="C24" s="82"/>
      <c r="D24" s="82">
        <v>53469.78</v>
      </c>
      <c r="E24" s="82">
        <v>11228.65</v>
      </c>
      <c r="F24" s="95">
        <v>64698.43</v>
      </c>
      <c r="G24" s="96"/>
    </row>
    <row r="25" spans="1:7" x14ac:dyDescent="0.3">
      <c r="A25" s="94" t="s">
        <v>72</v>
      </c>
      <c r="B25" s="74" t="s">
        <v>232</v>
      </c>
      <c r="C25" s="82"/>
      <c r="D25" s="82">
        <v>50910</v>
      </c>
      <c r="E25" s="82">
        <v>10691.1</v>
      </c>
      <c r="F25" s="95">
        <v>61601.1</v>
      </c>
      <c r="G25" s="96"/>
    </row>
    <row r="26" spans="1:7" x14ac:dyDescent="0.3">
      <c r="A26" s="103" t="s">
        <v>118</v>
      </c>
      <c r="B26" s="81" t="s">
        <v>256</v>
      </c>
      <c r="C26" s="81"/>
      <c r="D26" s="105">
        <v>1097.0999999999999</v>
      </c>
      <c r="E26" s="105">
        <v>230.39</v>
      </c>
      <c r="F26" s="105">
        <v>1327.4899999999998</v>
      </c>
      <c r="G26" s="106"/>
    </row>
    <row r="27" spans="1:7" x14ac:dyDescent="0.3">
      <c r="A27" s="99" t="s">
        <v>100</v>
      </c>
      <c r="B27" s="75" t="s">
        <v>247</v>
      </c>
      <c r="C27" s="75"/>
      <c r="D27" s="82">
        <v>14800.24</v>
      </c>
      <c r="E27" s="82">
        <v>3108.05</v>
      </c>
      <c r="F27" s="82">
        <v>17908.29</v>
      </c>
      <c r="G27" s="96"/>
    </row>
    <row r="28" spans="1:7" x14ac:dyDescent="0.3">
      <c r="A28" s="101" t="s">
        <v>112</v>
      </c>
      <c r="B28" s="74" t="s">
        <v>253</v>
      </c>
      <c r="C28" s="75"/>
      <c r="D28" s="82">
        <v>1886033.16</v>
      </c>
      <c r="E28" s="82">
        <v>396066.96</v>
      </c>
      <c r="F28" s="82">
        <v>2282100.12</v>
      </c>
      <c r="G28" s="96"/>
    </row>
    <row r="29" spans="1:7" x14ac:dyDescent="0.3">
      <c r="A29" s="101" t="s">
        <v>113</v>
      </c>
      <c r="B29" s="74" t="s">
        <v>253</v>
      </c>
      <c r="C29" s="75"/>
      <c r="D29" s="102">
        <v>790070.78</v>
      </c>
      <c r="E29" s="102">
        <v>165914.85999999999</v>
      </c>
      <c r="F29" s="82">
        <v>955985.64</v>
      </c>
      <c r="G29" s="96"/>
    </row>
    <row r="30" spans="1:7" x14ac:dyDescent="0.3">
      <c r="A30" s="94" t="s">
        <v>98</v>
      </c>
      <c r="B30" s="74" t="s">
        <v>246</v>
      </c>
      <c r="C30" s="75"/>
      <c r="D30" s="82">
        <v>13259.13</v>
      </c>
      <c r="E30" s="82">
        <v>2784.42</v>
      </c>
      <c r="F30" s="82">
        <v>16043.55</v>
      </c>
      <c r="G30" s="96"/>
    </row>
    <row r="31" spans="1:7" ht="34.200000000000003" x14ac:dyDescent="0.3">
      <c r="A31" s="98" t="s">
        <v>74</v>
      </c>
      <c r="B31" s="75" t="s">
        <v>234</v>
      </c>
      <c r="C31" s="75"/>
      <c r="D31" s="82">
        <v>0</v>
      </c>
      <c r="E31" s="82">
        <v>0</v>
      </c>
      <c r="F31" s="95"/>
      <c r="G31" s="96" t="s">
        <v>307</v>
      </c>
    </row>
    <row r="32" spans="1:7" x14ac:dyDescent="0.3">
      <c r="A32" s="103" t="s">
        <v>128</v>
      </c>
      <c r="B32" s="81" t="s">
        <v>260</v>
      </c>
      <c r="C32" s="81"/>
      <c r="D32" s="105">
        <v>22581.9</v>
      </c>
      <c r="E32" s="105">
        <v>4742.1899999999996</v>
      </c>
      <c r="F32" s="105">
        <v>27324.09</v>
      </c>
      <c r="G32" s="106"/>
    </row>
    <row r="33" spans="1:7" ht="22.8" x14ac:dyDescent="0.3">
      <c r="A33" s="98" t="s">
        <v>76</v>
      </c>
      <c r="B33" s="75" t="s">
        <v>235</v>
      </c>
      <c r="C33" s="75"/>
      <c r="D33" s="82">
        <v>141473.26999999999</v>
      </c>
      <c r="E33" s="82">
        <v>29709.39</v>
      </c>
      <c r="F33" s="95">
        <v>171182.66</v>
      </c>
      <c r="G33" s="96" t="s">
        <v>308</v>
      </c>
    </row>
    <row r="34" spans="1:7" x14ac:dyDescent="0.3">
      <c r="A34" s="99" t="s">
        <v>104</v>
      </c>
      <c r="B34" s="75" t="s">
        <v>249</v>
      </c>
      <c r="C34" s="75"/>
      <c r="D34" s="82">
        <v>1139023.52</v>
      </c>
      <c r="E34" s="82">
        <v>239194.94</v>
      </c>
      <c r="F34" s="82">
        <v>1378218.46</v>
      </c>
      <c r="G34" s="96"/>
    </row>
    <row r="35" spans="1:7" x14ac:dyDescent="0.3">
      <c r="A35" s="103" t="s">
        <v>126</v>
      </c>
      <c r="B35" s="81" t="s">
        <v>259</v>
      </c>
      <c r="C35" s="81"/>
      <c r="D35" s="105">
        <v>3938.02</v>
      </c>
      <c r="E35" s="105">
        <v>826.99</v>
      </c>
      <c r="F35" s="105">
        <v>4765.01</v>
      </c>
      <c r="G35" s="106"/>
    </row>
    <row r="36" spans="1:7" x14ac:dyDescent="0.3">
      <c r="A36" s="94" t="s">
        <v>78</v>
      </c>
      <c r="B36" s="75" t="s">
        <v>236</v>
      </c>
      <c r="C36" s="75"/>
      <c r="D36" s="82">
        <v>1533429.75</v>
      </c>
      <c r="E36" s="82">
        <v>322020.25</v>
      </c>
      <c r="F36" s="82">
        <v>1855450</v>
      </c>
      <c r="G36" s="96"/>
    </row>
    <row r="37" spans="1:7" x14ac:dyDescent="0.3">
      <c r="A37" s="94" t="s">
        <v>50</v>
      </c>
      <c r="B37" s="74" t="s">
        <v>226</v>
      </c>
      <c r="C37" s="75"/>
      <c r="D37" s="82">
        <v>227894.72</v>
      </c>
      <c r="E37" s="82">
        <v>22789.47</v>
      </c>
      <c r="F37" s="95">
        <v>250684.19</v>
      </c>
      <c r="G37" s="96"/>
    </row>
    <row r="38" spans="1:7" x14ac:dyDescent="0.3">
      <c r="A38" s="99" t="s">
        <v>96</v>
      </c>
      <c r="B38" s="81" t="s">
        <v>245</v>
      </c>
      <c r="C38" s="75"/>
      <c r="D38" s="82">
        <v>16024</v>
      </c>
      <c r="E38" s="82">
        <v>3365.04</v>
      </c>
      <c r="F38" s="82">
        <v>19389.04</v>
      </c>
      <c r="G38" s="96"/>
    </row>
    <row r="39" spans="1:7" x14ac:dyDescent="0.3">
      <c r="A39" s="99" t="s">
        <v>80</v>
      </c>
      <c r="B39" s="75" t="s">
        <v>237</v>
      </c>
      <c r="C39" s="75"/>
      <c r="D39" s="82">
        <v>16696.88</v>
      </c>
      <c r="E39" s="82">
        <v>3506.34</v>
      </c>
      <c r="F39" s="82">
        <v>20203.22</v>
      </c>
      <c r="G39" s="96"/>
    </row>
    <row r="40" spans="1:7" x14ac:dyDescent="0.3">
      <c r="A40" s="104" t="s">
        <v>48</v>
      </c>
      <c r="B40" s="75" t="s">
        <v>49</v>
      </c>
      <c r="C40" s="75"/>
      <c r="D40" s="97">
        <v>147170.4</v>
      </c>
      <c r="E40" s="82">
        <v>5886.82</v>
      </c>
      <c r="F40" s="82">
        <v>153057.22</v>
      </c>
      <c r="G40" s="96"/>
    </row>
    <row r="41" spans="1:7" ht="22.8" x14ac:dyDescent="0.3">
      <c r="A41" s="98" t="s">
        <v>52</v>
      </c>
      <c r="B41" s="75" t="s">
        <v>227</v>
      </c>
      <c r="C41" s="75"/>
      <c r="D41" s="82">
        <v>1041881.6</v>
      </c>
      <c r="E41" s="82">
        <v>218795.12</v>
      </c>
      <c r="F41" s="95">
        <v>1260676.72</v>
      </c>
      <c r="G41" s="96"/>
    </row>
    <row r="42" spans="1:7" x14ac:dyDescent="0.3">
      <c r="A42" s="94" t="s">
        <v>106</v>
      </c>
      <c r="B42" s="75" t="s">
        <v>250</v>
      </c>
      <c r="C42" s="75"/>
      <c r="D42" s="82">
        <v>4938.5</v>
      </c>
      <c r="E42" s="82">
        <v>1037.0899999999999</v>
      </c>
      <c r="F42" s="95">
        <v>5975.59</v>
      </c>
      <c r="G42" s="96"/>
    </row>
    <row r="43" spans="1:7" x14ac:dyDescent="0.3">
      <c r="A43" s="99" t="s">
        <v>94</v>
      </c>
      <c r="B43" s="81" t="s">
        <v>244</v>
      </c>
      <c r="C43" s="75"/>
      <c r="D43" s="82">
        <v>948322.77</v>
      </c>
      <c r="E43" s="82">
        <v>199147.78</v>
      </c>
      <c r="F43" s="95">
        <v>1147470.55</v>
      </c>
      <c r="G43" s="96"/>
    </row>
    <row r="44" spans="1:7" x14ac:dyDescent="0.3">
      <c r="A44" s="101" t="s">
        <v>122</v>
      </c>
      <c r="B44" s="75" t="s">
        <v>244</v>
      </c>
      <c r="C44" s="75"/>
      <c r="D44" s="82">
        <v>1522750.41</v>
      </c>
      <c r="E44" s="82">
        <v>319777.59000000003</v>
      </c>
      <c r="F44" s="82">
        <v>36720.6</v>
      </c>
      <c r="G44" s="96"/>
    </row>
    <row r="45" spans="1:7" x14ac:dyDescent="0.3">
      <c r="A45" s="94" t="s">
        <v>60</v>
      </c>
      <c r="B45" s="75" t="s">
        <v>229</v>
      </c>
      <c r="C45" s="75"/>
      <c r="D45" s="82">
        <v>42779.4</v>
      </c>
      <c r="E45" s="82">
        <v>8983.7999999999993</v>
      </c>
      <c r="F45" s="95">
        <v>51763.199999999997</v>
      </c>
      <c r="G45" s="96"/>
    </row>
    <row r="46" spans="1:7" x14ac:dyDescent="0.3">
      <c r="A46" s="107" t="s">
        <v>120</v>
      </c>
      <c r="B46" s="76" t="s">
        <v>257</v>
      </c>
      <c r="C46" s="76"/>
      <c r="D46" s="108">
        <v>2041318.35</v>
      </c>
      <c r="E46" s="108">
        <v>428676.85</v>
      </c>
      <c r="F46" s="108">
        <v>2469995.2000000002</v>
      </c>
      <c r="G46" s="109"/>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7" sqref="B7"/>
    </sheetView>
  </sheetViews>
  <sheetFormatPr baseColWidth="10" defaultRowHeight="14.4" x14ac:dyDescent="0.3"/>
  <cols>
    <col min="2" max="3" width="26" bestFit="1" customWidth="1"/>
    <col min="4" max="4" width="15.5546875" customWidth="1"/>
    <col min="5" max="5" width="15.33203125" bestFit="1" customWidth="1"/>
    <col min="6" max="6" width="13" customWidth="1"/>
  </cols>
  <sheetData>
    <row r="1" spans="1:6" ht="57" customHeight="1" x14ac:dyDescent="0.5">
      <c r="A1" s="152" t="s">
        <v>309</v>
      </c>
      <c r="B1" s="152"/>
      <c r="C1" s="152"/>
      <c r="D1" s="152"/>
      <c r="E1" s="152"/>
      <c r="F1" s="152"/>
    </row>
    <row r="2" spans="1:6" ht="28.8" x14ac:dyDescent="0.3">
      <c r="A2" s="151"/>
      <c r="B2" s="29" t="s">
        <v>30</v>
      </c>
      <c r="C2" s="29" t="s">
        <v>31</v>
      </c>
      <c r="D2" s="29" t="s">
        <v>33</v>
      </c>
      <c r="E2" s="29" t="s">
        <v>32</v>
      </c>
      <c r="F2" s="29" t="s">
        <v>27</v>
      </c>
    </row>
    <row r="3" spans="1:6" x14ac:dyDescent="0.3">
      <c r="A3" s="151"/>
      <c r="B3" s="14" t="s">
        <v>38</v>
      </c>
      <c r="C3" s="30">
        <f>'Datos NO publicar'!H5</f>
        <v>14</v>
      </c>
      <c r="D3" s="36">
        <f>(E3+F3)/($F$8+$E$8)</f>
        <v>0.57662898862596568</v>
      </c>
      <c r="E3" s="32">
        <f>'Datos NO publicar'!J5</f>
        <v>10075590.260000002</v>
      </c>
      <c r="F3" s="32">
        <f>'Datos NO publicar'!I5</f>
        <v>0</v>
      </c>
    </row>
    <row r="4" spans="1:6" x14ac:dyDescent="0.3">
      <c r="A4" s="151"/>
      <c r="B4" s="14" t="s">
        <v>21</v>
      </c>
      <c r="C4" s="30">
        <f>'Datos NO publicar'!H6</f>
        <v>7</v>
      </c>
      <c r="D4" s="36">
        <f>(E4+F4)/($F$8+$E$8)</f>
        <v>6.3153866477203863E-2</v>
      </c>
      <c r="E4" s="32">
        <f>'Datos NO publicar'!J6</f>
        <v>1103504.1499999999</v>
      </c>
      <c r="F4" s="32">
        <f>'Datos NO publicar'!I6</f>
        <v>0</v>
      </c>
    </row>
    <row r="5" spans="1:6" x14ac:dyDescent="0.3">
      <c r="A5" s="151"/>
      <c r="B5" s="14" t="s">
        <v>23</v>
      </c>
      <c r="C5" s="30">
        <f>'Datos NO publicar'!H7</f>
        <v>4</v>
      </c>
      <c r="D5" s="36">
        <f>(E5+F5)/($F$8+$E$8)</f>
        <v>1.3747833082240188E-2</v>
      </c>
      <c r="E5" s="32">
        <f>'Datos NO publicar'!J7</f>
        <v>240219.50999999998</v>
      </c>
      <c r="F5" s="32">
        <f>'Datos NO publicar'!I7</f>
        <v>0</v>
      </c>
    </row>
    <row r="6" spans="1:6" x14ac:dyDescent="0.3">
      <c r="A6" s="151"/>
      <c r="B6" s="14" t="s">
        <v>22</v>
      </c>
      <c r="C6" s="30">
        <f>'Datos NO publicar'!H8</f>
        <v>11</v>
      </c>
      <c r="D6" s="36">
        <f>(E6+F6)/($F$8+$E$8)</f>
        <v>0.34070658924132857</v>
      </c>
      <c r="E6" s="32">
        <f>'Datos NO publicar'!J8</f>
        <v>5953256.0099999988</v>
      </c>
      <c r="F6" s="32">
        <f>'Datos NO publicar'!I8</f>
        <v>0</v>
      </c>
    </row>
    <row r="7" spans="1:6" x14ac:dyDescent="0.3">
      <c r="A7" s="151"/>
      <c r="B7" s="12" t="s">
        <v>43</v>
      </c>
      <c r="C7" s="30">
        <f>'Datos NO publicar'!H9</f>
        <v>9</v>
      </c>
      <c r="D7" s="36">
        <f>(E7+F7)/($F$8+$E$8)</f>
        <v>5.7627225732617164E-3</v>
      </c>
      <c r="E7" s="32">
        <f>'Datos NO publicar'!J9</f>
        <v>100693.57000000002</v>
      </c>
      <c r="F7" s="32">
        <f>'Datos NO publicar'!I9</f>
        <v>0</v>
      </c>
    </row>
    <row r="8" spans="1:6" x14ac:dyDescent="0.3">
      <c r="A8" s="33"/>
      <c r="B8" s="31" t="s">
        <v>34</v>
      </c>
      <c r="C8" s="31">
        <f>SUM(C3:C7)</f>
        <v>45</v>
      </c>
      <c r="D8" s="34">
        <f>SUM(D3:D7)</f>
        <v>1</v>
      </c>
      <c r="E8" s="35">
        <f>SUM(E3:E7)</f>
        <v>17473263.5</v>
      </c>
      <c r="F8" s="35">
        <f>SUM(F3:F7)</f>
        <v>0</v>
      </c>
    </row>
  </sheetData>
  <mergeCells count="2">
    <mergeCell ref="A2:A7"/>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zoomScale="80" zoomScaleNormal="80" workbookViewId="0">
      <selection activeCell="C8" sqref="C8"/>
    </sheetView>
  </sheetViews>
  <sheetFormatPr baseColWidth="10" defaultRowHeight="14.4" x14ac:dyDescent="0.3"/>
  <cols>
    <col min="1" max="1" width="15.44140625" customWidth="1"/>
    <col min="2" max="2" width="30.109375" customWidth="1"/>
    <col min="3" max="3" width="66.5546875" bestFit="1" customWidth="1"/>
    <col min="4" max="4" width="38" bestFit="1" customWidth="1"/>
    <col min="5" max="5" width="101" customWidth="1"/>
    <col min="6" max="13" width="11.5546875" style="121"/>
  </cols>
  <sheetData>
    <row r="1" spans="1:12" ht="27.6" x14ac:dyDescent="0.3">
      <c r="A1" s="37" t="s">
        <v>35</v>
      </c>
      <c r="B1" s="37" t="s">
        <v>24</v>
      </c>
      <c r="C1" s="37" t="s">
        <v>1</v>
      </c>
      <c r="D1" s="37" t="s">
        <v>36</v>
      </c>
      <c r="E1" s="120" t="s">
        <v>37</v>
      </c>
    </row>
    <row r="2" spans="1:12" ht="30" x14ac:dyDescent="0.3">
      <c r="A2" s="143">
        <v>44929</v>
      </c>
      <c r="B2" s="144" t="s">
        <v>310</v>
      </c>
      <c r="C2" s="148" t="s">
        <v>311</v>
      </c>
      <c r="D2" s="145" t="s">
        <v>312</v>
      </c>
      <c r="E2" s="150" t="s">
        <v>313</v>
      </c>
      <c r="F2" s="122"/>
      <c r="G2" s="123"/>
      <c r="H2" s="124"/>
      <c r="I2" s="125"/>
      <c r="J2" s="123"/>
      <c r="K2" s="126"/>
      <c r="L2" s="126"/>
    </row>
    <row r="3" spans="1:12" ht="30" x14ac:dyDescent="0.3">
      <c r="A3" s="143">
        <v>44957</v>
      </c>
      <c r="B3" s="144" t="s">
        <v>314</v>
      </c>
      <c r="C3" s="149" t="s">
        <v>315</v>
      </c>
      <c r="D3" s="146" t="s">
        <v>352</v>
      </c>
      <c r="E3" s="149" t="s">
        <v>316</v>
      </c>
      <c r="F3" s="127"/>
      <c r="G3" s="123"/>
      <c r="H3" s="124"/>
      <c r="I3" s="125"/>
      <c r="J3" s="123"/>
      <c r="K3" s="126"/>
      <c r="L3" s="126"/>
    </row>
    <row r="4" spans="1:12" ht="15" x14ac:dyDescent="0.3">
      <c r="A4" s="143">
        <v>44963</v>
      </c>
      <c r="B4" s="144" t="s">
        <v>323</v>
      </c>
      <c r="C4" s="150" t="s">
        <v>324</v>
      </c>
      <c r="D4" s="147" t="s">
        <v>325</v>
      </c>
      <c r="E4" s="148" t="s">
        <v>326</v>
      </c>
      <c r="F4" s="122"/>
      <c r="G4" s="123"/>
      <c r="H4" s="124"/>
      <c r="I4" s="125"/>
      <c r="J4" s="126"/>
      <c r="K4" s="126"/>
      <c r="L4" s="126"/>
    </row>
    <row r="5" spans="1:12" ht="30" x14ac:dyDescent="0.3">
      <c r="A5" s="143">
        <v>44963</v>
      </c>
      <c r="B5" s="144" t="s">
        <v>327</v>
      </c>
      <c r="C5" s="150" t="s">
        <v>347</v>
      </c>
      <c r="D5" s="147" t="s">
        <v>328</v>
      </c>
      <c r="E5" s="149" t="s">
        <v>329</v>
      </c>
      <c r="F5" s="127"/>
      <c r="G5" s="123"/>
      <c r="H5" s="124"/>
      <c r="I5" s="128"/>
      <c r="J5" s="126"/>
      <c r="K5" s="129"/>
      <c r="L5" s="130"/>
    </row>
    <row r="6" spans="1:12" ht="75" x14ac:dyDescent="0.3">
      <c r="A6" s="143">
        <v>44966</v>
      </c>
      <c r="B6" s="144" t="s">
        <v>317</v>
      </c>
      <c r="C6" s="148" t="s">
        <v>318</v>
      </c>
      <c r="D6" s="145" t="s">
        <v>312</v>
      </c>
      <c r="E6" s="148" t="s">
        <v>319</v>
      </c>
      <c r="F6" s="127"/>
      <c r="G6" s="123"/>
      <c r="H6" s="126"/>
      <c r="I6" s="125"/>
      <c r="J6" s="126"/>
      <c r="K6" s="129"/>
      <c r="L6" s="130"/>
    </row>
    <row r="7" spans="1:12" ht="75" x14ac:dyDescent="0.3">
      <c r="A7" s="143">
        <v>44966</v>
      </c>
      <c r="B7" s="144" t="s">
        <v>320</v>
      </c>
      <c r="C7" s="149" t="s">
        <v>321</v>
      </c>
      <c r="D7" s="147" t="s">
        <v>312</v>
      </c>
      <c r="E7" s="148" t="s">
        <v>322</v>
      </c>
      <c r="F7" s="131"/>
      <c r="G7" s="132"/>
      <c r="H7" s="133"/>
      <c r="I7" s="134"/>
      <c r="J7" s="135"/>
      <c r="K7" s="132"/>
      <c r="L7" s="132"/>
    </row>
    <row r="8" spans="1:12" ht="75" x14ac:dyDescent="0.3">
      <c r="A8" s="143">
        <v>44986</v>
      </c>
      <c r="B8" s="144" t="s">
        <v>330</v>
      </c>
      <c r="C8" s="150" t="s">
        <v>331</v>
      </c>
      <c r="D8" s="147" t="s">
        <v>332</v>
      </c>
      <c r="E8" s="149" t="s">
        <v>333</v>
      </c>
      <c r="F8" s="136"/>
      <c r="G8" s="137"/>
      <c r="H8" s="133"/>
      <c r="I8" s="138"/>
      <c r="J8" s="135"/>
      <c r="K8" s="137"/>
      <c r="L8" s="137"/>
    </row>
    <row r="9" spans="1:12" ht="30" x14ac:dyDescent="0.3">
      <c r="A9" s="143">
        <v>45014</v>
      </c>
      <c r="B9" s="147" t="s">
        <v>41</v>
      </c>
      <c r="C9" s="149" t="s">
        <v>42</v>
      </c>
      <c r="D9" s="146" t="s">
        <v>351</v>
      </c>
      <c r="E9" s="149" t="s">
        <v>334</v>
      </c>
      <c r="F9" s="139"/>
      <c r="G9" s="137"/>
      <c r="H9" s="133"/>
      <c r="I9" s="138"/>
      <c r="J9" s="135"/>
      <c r="K9" s="137"/>
      <c r="L9" s="137"/>
    </row>
    <row r="10" spans="1:12" ht="75" x14ac:dyDescent="0.3">
      <c r="A10" s="143">
        <v>45021</v>
      </c>
      <c r="B10" s="144" t="s">
        <v>335</v>
      </c>
      <c r="C10" s="148" t="s">
        <v>336</v>
      </c>
      <c r="D10" s="147" t="s">
        <v>312</v>
      </c>
      <c r="E10" s="148" t="s">
        <v>337</v>
      </c>
      <c r="F10" s="139"/>
      <c r="G10" s="137"/>
      <c r="H10" s="133"/>
      <c r="I10" s="138"/>
      <c r="J10" s="135"/>
      <c r="K10" s="137"/>
      <c r="L10" s="137"/>
    </row>
    <row r="11" spans="1:12" ht="15" x14ac:dyDescent="0.3">
      <c r="A11" s="143">
        <v>45028</v>
      </c>
      <c r="B11" s="144" t="s">
        <v>346</v>
      </c>
      <c r="C11" s="150" t="s">
        <v>349</v>
      </c>
      <c r="D11" s="145" t="s">
        <v>312</v>
      </c>
      <c r="E11" s="150" t="s">
        <v>348</v>
      </c>
      <c r="F11" s="139"/>
      <c r="G11" s="137"/>
      <c r="H11" s="137"/>
      <c r="I11" s="140"/>
      <c r="J11" s="137"/>
      <c r="K11" s="137"/>
      <c r="L11" s="137"/>
    </row>
    <row r="12" spans="1:12" ht="75" x14ac:dyDescent="0.3">
      <c r="A12" s="143">
        <v>45071</v>
      </c>
      <c r="B12" s="144" t="s">
        <v>338</v>
      </c>
      <c r="C12" s="150" t="s">
        <v>339</v>
      </c>
      <c r="D12" s="144" t="s">
        <v>350</v>
      </c>
      <c r="E12" s="148" t="s">
        <v>340</v>
      </c>
      <c r="F12" s="139"/>
      <c r="G12" s="137"/>
      <c r="H12" s="133"/>
      <c r="I12" s="138"/>
      <c r="J12" s="135"/>
      <c r="K12" s="137"/>
      <c r="L12" s="137"/>
    </row>
    <row r="13" spans="1:12" ht="30" x14ac:dyDescent="0.3">
      <c r="A13" s="143">
        <v>45090</v>
      </c>
      <c r="B13" s="144" t="s">
        <v>341</v>
      </c>
      <c r="C13" s="150" t="s">
        <v>342</v>
      </c>
      <c r="D13" s="147" t="s">
        <v>312</v>
      </c>
      <c r="E13" s="149" t="s">
        <v>343</v>
      </c>
      <c r="F13" s="141"/>
      <c r="G13" s="123"/>
      <c r="H13" s="126"/>
      <c r="I13" s="138"/>
      <c r="J13" s="135"/>
      <c r="K13" s="137"/>
      <c r="L13" s="137"/>
    </row>
    <row r="14" spans="1:12" ht="60" x14ac:dyDescent="0.3">
      <c r="A14" s="143">
        <v>45093</v>
      </c>
      <c r="B14" s="144" t="s">
        <v>323</v>
      </c>
      <c r="C14" s="150" t="s">
        <v>344</v>
      </c>
      <c r="D14" s="146" t="s">
        <v>353</v>
      </c>
      <c r="E14" s="148" t="s">
        <v>345</v>
      </c>
      <c r="F14" s="131"/>
      <c r="G14" s="137"/>
      <c r="H14" s="133"/>
      <c r="I14" s="138"/>
      <c r="J14" s="135"/>
      <c r="K14" s="137"/>
      <c r="L14" s="137"/>
    </row>
    <row r="15" spans="1:12" x14ac:dyDescent="0.3">
      <c r="F15" s="139"/>
      <c r="G15" s="137"/>
      <c r="H15" s="133"/>
      <c r="I15" s="138"/>
      <c r="J15" s="135"/>
      <c r="K15" s="137"/>
      <c r="L15" s="137"/>
    </row>
    <row r="16" spans="1:12" x14ac:dyDescent="0.3">
      <c r="F16" s="142"/>
      <c r="G16" s="137"/>
      <c r="H16" s="133"/>
      <c r="I16" s="138"/>
      <c r="J16" s="135"/>
      <c r="K16" s="137"/>
      <c r="L16" s="137"/>
    </row>
    <row r="17" spans="6:6" x14ac:dyDescent="0.3">
      <c r="F17" s="139"/>
    </row>
    <row r="18" spans="6:6" x14ac:dyDescent="0.3">
      <c r="F18" s="139"/>
    </row>
  </sheetData>
  <autoFilter ref="A1:E1"/>
  <sortState ref="A2:E15">
    <sortCondition ref="A2"/>
  </sortState>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[4]datos!#REF!</xm:f>
          </x14:formula1>
          <xm:sqref>H2:H4</xm:sqref>
        </x14:dataValidation>
        <x14:dataValidation type="list" allowBlank="1" showInputMessage="1" showErrorMessage="1">
          <x14:formula1>
            <xm:f>[4]datos!#REF!</xm:f>
          </x14:formula1>
          <xm:sqref>H5:H16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workbookViewId="0">
      <selection activeCell="E18" sqref="E18"/>
    </sheetView>
  </sheetViews>
  <sheetFormatPr baseColWidth="10" defaultRowHeight="14.4" x14ac:dyDescent="0.3"/>
  <cols>
    <col min="2" max="2" width="12.109375" bestFit="1" customWidth="1"/>
    <col min="3" max="3" width="22.5546875" customWidth="1"/>
    <col min="4" max="4" width="14" bestFit="1" customWidth="1"/>
    <col min="5" max="6" width="14.33203125" bestFit="1" customWidth="1"/>
    <col min="7" max="7" width="20.33203125" customWidth="1"/>
    <col min="9" max="10" width="15.33203125" bestFit="1" customWidth="1"/>
    <col min="11" max="11" width="14.33203125" bestFit="1" customWidth="1"/>
  </cols>
  <sheetData>
    <row r="1" spans="1:11" ht="22.8" x14ac:dyDescent="0.3">
      <c r="A1" s="19" t="s">
        <v>24</v>
      </c>
      <c r="B1" s="11"/>
      <c r="C1" s="21" t="s">
        <v>2</v>
      </c>
      <c r="D1" s="24" t="s">
        <v>25</v>
      </c>
      <c r="E1" s="23" t="s">
        <v>26</v>
      </c>
      <c r="F1" s="25" t="s">
        <v>16</v>
      </c>
      <c r="G1" s="1"/>
      <c r="H1" s="1"/>
      <c r="I1" s="1"/>
      <c r="J1" s="1"/>
      <c r="K1" s="1"/>
    </row>
    <row r="2" spans="1:11" ht="21" customHeight="1" x14ac:dyDescent="0.3">
      <c r="A2" s="19"/>
      <c r="B2" s="20"/>
      <c r="C2" s="22"/>
      <c r="D2" s="24">
        <f>SUM(D3:D76)</f>
        <v>0</v>
      </c>
      <c r="E2" s="42">
        <f>SUM(E3:E100)</f>
        <v>17473263.499999996</v>
      </c>
      <c r="F2" s="42">
        <f>SUM(F3:F76)</f>
        <v>3619262.49</v>
      </c>
      <c r="G2" s="1"/>
      <c r="H2" s="1"/>
      <c r="I2" s="1"/>
      <c r="J2" s="1"/>
      <c r="K2" s="1"/>
    </row>
    <row r="3" spans="1:11" x14ac:dyDescent="0.3">
      <c r="A3" s="78" t="s">
        <v>44</v>
      </c>
      <c r="B3" s="38"/>
      <c r="C3" s="80" t="s">
        <v>39</v>
      </c>
      <c r="D3" s="80"/>
      <c r="E3" s="114">
        <v>25629.99</v>
      </c>
      <c r="F3" s="114">
        <v>5382.3</v>
      </c>
      <c r="G3" s="12"/>
      <c r="H3" s="1"/>
      <c r="I3" s="1"/>
      <c r="J3" s="1"/>
      <c r="K3" s="1"/>
    </row>
    <row r="4" spans="1:11" x14ac:dyDescent="0.3">
      <c r="A4" s="77" t="s">
        <v>46</v>
      </c>
      <c r="B4" s="39"/>
      <c r="C4" s="79" t="s">
        <v>38</v>
      </c>
      <c r="D4" s="79"/>
      <c r="E4" s="115">
        <v>759500</v>
      </c>
      <c r="F4" s="115">
        <v>159459</v>
      </c>
      <c r="G4" s="12"/>
      <c r="H4" s="13"/>
      <c r="I4" s="17" t="s">
        <v>27</v>
      </c>
      <c r="J4" s="17" t="s">
        <v>28</v>
      </c>
      <c r="K4" s="17" t="s">
        <v>16</v>
      </c>
    </row>
    <row r="5" spans="1:11" x14ac:dyDescent="0.3">
      <c r="A5" s="110" t="s">
        <v>48</v>
      </c>
      <c r="B5" s="38"/>
      <c r="C5" s="80" t="s">
        <v>38</v>
      </c>
      <c r="D5" s="80"/>
      <c r="E5" s="116">
        <v>147170.4</v>
      </c>
      <c r="F5" s="114">
        <v>5886.82</v>
      </c>
      <c r="G5" s="40" t="s">
        <v>38</v>
      </c>
      <c r="H5" s="14">
        <f>COUNTIF($C$3:$C$100,G5)</f>
        <v>14</v>
      </c>
      <c r="I5" s="15">
        <f>SUMIF($C$4:$C$100,G5,$D$4:$D$100)</f>
        <v>0</v>
      </c>
      <c r="J5" s="16">
        <f>SUMIF($C$3:$C$100,G5,$E$3:$E$100)</f>
        <v>10075590.260000002</v>
      </c>
      <c r="K5" s="16">
        <f>SUMIF($C$3:$C$100,G5,$F$3:$F$100)</f>
        <v>2065750.5600000003</v>
      </c>
    </row>
    <row r="6" spans="1:11" x14ac:dyDescent="0.3">
      <c r="A6" s="77" t="s">
        <v>50</v>
      </c>
      <c r="B6" s="39"/>
      <c r="C6" s="79" t="s">
        <v>38</v>
      </c>
      <c r="D6" s="79"/>
      <c r="E6" s="115">
        <v>227894.72</v>
      </c>
      <c r="F6" s="115">
        <v>22789.47</v>
      </c>
      <c r="G6" s="14" t="s">
        <v>21</v>
      </c>
      <c r="H6" s="14">
        <f t="shared" ref="H6:H9" si="0">COUNTIF($C$3:$C$100,G6)</f>
        <v>7</v>
      </c>
      <c r="I6" s="15">
        <f t="shared" ref="I6:I9" si="1">SUMIF($C$4:$C$100,G6,$D$4:$D$100)</f>
        <v>0</v>
      </c>
      <c r="J6" s="16">
        <f t="shared" ref="J6:J9" si="2">SUMIF($C$3:$C$100,G6,$E$3:$E$100)</f>
        <v>1103504.1499999999</v>
      </c>
      <c r="K6" s="16">
        <f t="shared" ref="K6:K9" si="3">SUMIF($C$3:$C$100,G6,$F$3:$F$100)</f>
        <v>231736.53000000003</v>
      </c>
    </row>
    <row r="7" spans="1:11" x14ac:dyDescent="0.3">
      <c r="A7" s="111" t="s">
        <v>52</v>
      </c>
      <c r="B7" s="38"/>
      <c r="C7" s="80" t="s">
        <v>22</v>
      </c>
      <c r="D7" s="80"/>
      <c r="E7" s="114">
        <v>1041881.6</v>
      </c>
      <c r="F7" s="114">
        <v>218795.12</v>
      </c>
      <c r="G7" s="14" t="s">
        <v>23</v>
      </c>
      <c r="H7" s="14">
        <f t="shared" si="0"/>
        <v>4</v>
      </c>
      <c r="I7" s="15">
        <f t="shared" si="1"/>
        <v>0</v>
      </c>
      <c r="J7" s="16">
        <f t="shared" si="2"/>
        <v>240219.50999999998</v>
      </c>
      <c r="K7" s="16">
        <f t="shared" si="3"/>
        <v>50446.020000000004</v>
      </c>
    </row>
    <row r="8" spans="1:11" x14ac:dyDescent="0.3">
      <c r="A8" s="77" t="s">
        <v>54</v>
      </c>
      <c r="B8" s="39"/>
      <c r="C8" s="79" t="s">
        <v>21</v>
      </c>
      <c r="D8" s="79"/>
      <c r="E8" s="115">
        <v>73203.599999999991</v>
      </c>
      <c r="F8" s="115">
        <v>15373.2</v>
      </c>
      <c r="G8" s="14" t="s">
        <v>22</v>
      </c>
      <c r="H8" s="14">
        <f t="shared" si="0"/>
        <v>11</v>
      </c>
      <c r="I8" s="15">
        <f t="shared" si="1"/>
        <v>0</v>
      </c>
      <c r="J8" s="16">
        <f t="shared" si="2"/>
        <v>5953256.0099999988</v>
      </c>
      <c r="K8" s="16">
        <f t="shared" si="3"/>
        <v>1250183.7600000002</v>
      </c>
    </row>
    <row r="9" spans="1:11" x14ac:dyDescent="0.3">
      <c r="A9" s="78" t="s">
        <v>56</v>
      </c>
      <c r="B9" s="38"/>
      <c r="C9" s="80" t="s">
        <v>21</v>
      </c>
      <c r="D9" s="80"/>
      <c r="E9" s="114">
        <v>35699.4</v>
      </c>
      <c r="F9" s="114">
        <v>7497</v>
      </c>
      <c r="G9" s="41" t="s">
        <v>39</v>
      </c>
      <c r="H9" s="14">
        <f t="shared" si="0"/>
        <v>9</v>
      </c>
      <c r="I9" s="15">
        <f t="shared" si="1"/>
        <v>0</v>
      </c>
      <c r="J9" s="16">
        <f t="shared" si="2"/>
        <v>100693.57000000002</v>
      </c>
      <c r="K9" s="16">
        <f t="shared" si="3"/>
        <v>21145.62</v>
      </c>
    </row>
    <row r="10" spans="1:11" x14ac:dyDescent="0.3">
      <c r="A10" s="77" t="s">
        <v>58</v>
      </c>
      <c r="B10" s="39"/>
      <c r="C10" s="79" t="s">
        <v>21</v>
      </c>
      <c r="D10" s="79"/>
      <c r="E10" s="115">
        <v>27001.199999999997</v>
      </c>
      <c r="F10" s="115">
        <v>5670</v>
      </c>
      <c r="G10" s="17" t="s">
        <v>29</v>
      </c>
      <c r="H10" s="17">
        <f>SUM(H5:H9)</f>
        <v>45</v>
      </c>
      <c r="I10" s="18">
        <f>SUM(I5:I9)</f>
        <v>0</v>
      </c>
      <c r="J10" s="18">
        <f>SUM(J5:J9)</f>
        <v>17473263.5</v>
      </c>
      <c r="K10" s="18">
        <f>SUM(K5:K9)</f>
        <v>3619262.4900000007</v>
      </c>
    </row>
    <row r="11" spans="1:11" x14ac:dyDescent="0.3">
      <c r="A11" s="78" t="s">
        <v>60</v>
      </c>
      <c r="B11" s="38"/>
      <c r="C11" s="80" t="s">
        <v>21</v>
      </c>
      <c r="D11" s="80"/>
      <c r="E11" s="114">
        <v>42779.4</v>
      </c>
      <c r="F11" s="114">
        <v>8983.7999999999993</v>
      </c>
      <c r="G11" s="1"/>
      <c r="H11" s="1"/>
      <c r="I11" s="1"/>
      <c r="J11" s="1"/>
      <c r="K11" s="1"/>
    </row>
    <row r="12" spans="1:11" x14ac:dyDescent="0.3">
      <c r="A12" s="77" t="s">
        <v>62</v>
      </c>
      <c r="B12" s="39"/>
      <c r="C12" s="79" t="s">
        <v>21</v>
      </c>
      <c r="D12" s="79"/>
      <c r="E12" s="115">
        <v>49225.68</v>
      </c>
      <c r="F12" s="115">
        <v>10337.6</v>
      </c>
      <c r="G12" s="1"/>
      <c r="H12" s="1"/>
      <c r="I12" s="1"/>
      <c r="J12" s="1"/>
      <c r="K12" s="1"/>
    </row>
    <row r="13" spans="1:11" x14ac:dyDescent="0.3">
      <c r="A13" s="78" t="s">
        <v>64</v>
      </c>
      <c r="B13" s="38"/>
      <c r="C13" s="80" t="s">
        <v>22</v>
      </c>
      <c r="D13" s="80"/>
      <c r="E13" s="114">
        <v>135018.01999999999</v>
      </c>
      <c r="F13" s="114">
        <v>28353.78</v>
      </c>
      <c r="G13" s="1"/>
      <c r="H13" s="1"/>
      <c r="I13" s="1"/>
      <c r="J13" s="1"/>
      <c r="K13" s="1"/>
    </row>
    <row r="14" spans="1:11" x14ac:dyDescent="0.3">
      <c r="A14" s="77" t="s">
        <v>66</v>
      </c>
      <c r="B14" s="39"/>
      <c r="C14" s="79" t="s">
        <v>21</v>
      </c>
      <c r="D14" s="79"/>
      <c r="E14" s="115">
        <v>734121.6</v>
      </c>
      <c r="F14" s="115">
        <v>154165.54</v>
      </c>
      <c r="G14" s="1"/>
      <c r="H14" s="1"/>
      <c r="I14" s="1"/>
      <c r="J14" s="1"/>
      <c r="K14" s="1"/>
    </row>
    <row r="15" spans="1:11" x14ac:dyDescent="0.3">
      <c r="A15" s="78" t="s">
        <v>68</v>
      </c>
      <c r="B15" s="43"/>
      <c r="C15" s="80" t="s">
        <v>38</v>
      </c>
      <c r="D15" s="88"/>
      <c r="E15" s="114">
        <v>53469.78</v>
      </c>
      <c r="F15" s="114">
        <v>11228.65</v>
      </c>
      <c r="G15" s="1"/>
      <c r="H15" s="1"/>
      <c r="I15" s="1"/>
      <c r="J15" s="1"/>
      <c r="K15" s="1"/>
    </row>
    <row r="16" spans="1:11" x14ac:dyDescent="0.3">
      <c r="A16" s="77" t="s">
        <v>70</v>
      </c>
      <c r="B16" s="44"/>
      <c r="C16" s="79" t="s">
        <v>38</v>
      </c>
      <c r="D16" s="89"/>
      <c r="E16" s="115">
        <v>49648.5</v>
      </c>
      <c r="F16" s="115">
        <v>10426.18</v>
      </c>
      <c r="G16" s="1"/>
      <c r="H16" s="1"/>
      <c r="I16" s="1"/>
      <c r="J16" s="1"/>
      <c r="K16" s="1"/>
    </row>
    <row r="17" spans="1:11" x14ac:dyDescent="0.3">
      <c r="A17" s="78" t="s">
        <v>72</v>
      </c>
      <c r="B17" s="45"/>
      <c r="C17" s="80" t="s">
        <v>38</v>
      </c>
      <c r="D17" s="88"/>
      <c r="E17" s="114">
        <v>50910</v>
      </c>
      <c r="F17" s="114">
        <v>10691.1</v>
      </c>
      <c r="G17" s="1"/>
      <c r="H17" s="1"/>
      <c r="I17" s="1"/>
      <c r="J17" s="1"/>
      <c r="K17" s="1"/>
    </row>
    <row r="18" spans="1:11" x14ac:dyDescent="0.3">
      <c r="A18" s="83" t="s">
        <v>74</v>
      </c>
      <c r="B18" s="46"/>
      <c r="C18" s="79" t="s">
        <v>22</v>
      </c>
      <c r="D18" s="79"/>
      <c r="E18" s="115">
        <v>0</v>
      </c>
      <c r="F18" s="115">
        <v>0</v>
      </c>
      <c r="G18" s="1"/>
      <c r="H18" s="1"/>
      <c r="I18" s="1"/>
      <c r="J18" s="1"/>
      <c r="K18" s="1"/>
    </row>
    <row r="19" spans="1:11" x14ac:dyDescent="0.3">
      <c r="A19" s="111" t="s">
        <v>76</v>
      </c>
      <c r="B19" s="45"/>
      <c r="C19" s="80" t="s">
        <v>21</v>
      </c>
      <c r="D19" s="80"/>
      <c r="E19" s="114">
        <v>141473.26999999999</v>
      </c>
      <c r="F19" s="114">
        <v>29709.39</v>
      </c>
      <c r="G19" s="1"/>
      <c r="H19" s="1"/>
      <c r="I19" s="1"/>
      <c r="J19" s="1"/>
      <c r="K19" s="1"/>
    </row>
    <row r="20" spans="1:11" x14ac:dyDescent="0.3">
      <c r="A20" s="77" t="s">
        <v>78</v>
      </c>
      <c r="B20" s="46"/>
      <c r="C20" s="79" t="s">
        <v>38</v>
      </c>
      <c r="D20" s="79"/>
      <c r="E20" s="115">
        <v>1533429.75</v>
      </c>
      <c r="F20" s="115">
        <v>322020.25</v>
      </c>
      <c r="G20" s="1"/>
      <c r="H20" s="1"/>
      <c r="I20" s="1"/>
      <c r="J20" s="1"/>
      <c r="K20" s="1"/>
    </row>
    <row r="21" spans="1:11" x14ac:dyDescent="0.3">
      <c r="A21" s="85" t="s">
        <v>80</v>
      </c>
      <c r="B21" s="47"/>
      <c r="C21" s="80" t="s">
        <v>39</v>
      </c>
      <c r="D21" s="80"/>
      <c r="E21" s="114">
        <v>16696.88</v>
      </c>
      <c r="F21" s="114">
        <v>3506.34</v>
      </c>
      <c r="G21" s="1"/>
      <c r="H21" s="1"/>
      <c r="I21" s="1"/>
      <c r="J21" s="1"/>
      <c r="K21" s="1"/>
    </row>
    <row r="22" spans="1:11" x14ac:dyDescent="0.3">
      <c r="A22" s="84" t="s">
        <v>82</v>
      </c>
      <c r="B22" s="46"/>
      <c r="C22" s="79" t="s">
        <v>39</v>
      </c>
      <c r="D22" s="79"/>
      <c r="E22" s="115">
        <v>3107.11</v>
      </c>
      <c r="F22" s="115">
        <v>652.49</v>
      </c>
      <c r="G22" s="1"/>
      <c r="H22" s="1"/>
      <c r="I22" s="1"/>
      <c r="J22" s="28"/>
      <c r="K22" s="28"/>
    </row>
    <row r="23" spans="1:11" x14ac:dyDescent="0.3">
      <c r="A23" s="78" t="s">
        <v>84</v>
      </c>
      <c r="B23" s="45"/>
      <c r="C23" s="80" t="s">
        <v>23</v>
      </c>
      <c r="D23" s="80"/>
      <c r="E23" s="114">
        <v>140006.60999999999</v>
      </c>
      <c r="F23" s="114">
        <v>29401.31</v>
      </c>
      <c r="G23" s="1"/>
      <c r="H23" s="1"/>
      <c r="I23" s="1"/>
      <c r="J23" s="28"/>
      <c r="K23" s="28"/>
    </row>
    <row r="24" spans="1:11" x14ac:dyDescent="0.3">
      <c r="A24" s="84" t="s">
        <v>86</v>
      </c>
      <c r="B24" s="46"/>
      <c r="C24" s="79" t="s">
        <v>23</v>
      </c>
      <c r="D24" s="89"/>
      <c r="E24" s="115">
        <v>6500</v>
      </c>
      <c r="F24" s="115">
        <v>1365</v>
      </c>
      <c r="G24" s="1"/>
      <c r="H24" s="1"/>
      <c r="I24" s="1"/>
      <c r="J24" s="28"/>
      <c r="K24" s="28"/>
    </row>
    <row r="25" spans="1:11" x14ac:dyDescent="0.3">
      <c r="A25" s="85" t="s">
        <v>88</v>
      </c>
      <c r="B25" s="45"/>
      <c r="C25" s="80" t="s">
        <v>22</v>
      </c>
      <c r="D25" s="88"/>
      <c r="E25" s="114">
        <v>16200</v>
      </c>
      <c r="F25" s="114">
        <v>3402</v>
      </c>
      <c r="G25" s="1"/>
      <c r="H25" s="1"/>
      <c r="I25" s="1"/>
      <c r="J25" s="1"/>
      <c r="K25" s="1"/>
    </row>
    <row r="26" spans="1:11" x14ac:dyDescent="0.3">
      <c r="A26" s="77" t="s">
        <v>90</v>
      </c>
      <c r="B26" s="46"/>
      <c r="C26" s="79" t="s">
        <v>39</v>
      </c>
      <c r="D26" s="89"/>
      <c r="E26" s="115">
        <v>4917.3599999999997</v>
      </c>
      <c r="F26" s="115">
        <v>1032.6400000000001</v>
      </c>
      <c r="G26" s="1"/>
      <c r="H26" s="1"/>
      <c r="I26" s="1"/>
      <c r="J26" s="1"/>
      <c r="K26" s="1"/>
    </row>
    <row r="27" spans="1:11" x14ac:dyDescent="0.3">
      <c r="A27" s="78" t="s">
        <v>92</v>
      </c>
      <c r="B27" s="45"/>
      <c r="C27" s="80" t="s">
        <v>22</v>
      </c>
      <c r="D27" s="80"/>
      <c r="E27" s="114">
        <v>1160209.48</v>
      </c>
      <c r="F27" s="114">
        <v>243644</v>
      </c>
      <c r="G27" s="1"/>
      <c r="H27" s="1"/>
      <c r="I27" s="1"/>
      <c r="J27" s="1"/>
      <c r="K27" s="1"/>
    </row>
    <row r="28" spans="1:11" x14ac:dyDescent="0.3">
      <c r="A28" s="84" t="s">
        <v>94</v>
      </c>
      <c r="B28" s="48"/>
      <c r="C28" s="79" t="s">
        <v>22</v>
      </c>
      <c r="D28" s="79"/>
      <c r="E28" s="115">
        <v>948322.77</v>
      </c>
      <c r="F28" s="115">
        <v>199147.78</v>
      </c>
      <c r="G28" s="1"/>
      <c r="H28" s="1"/>
      <c r="I28" s="1"/>
      <c r="J28" s="28"/>
      <c r="K28" s="28"/>
    </row>
    <row r="29" spans="1:11" x14ac:dyDescent="0.3">
      <c r="A29" s="85" t="s">
        <v>96</v>
      </c>
      <c r="B29" s="49"/>
      <c r="C29" s="80" t="s">
        <v>38</v>
      </c>
      <c r="D29" s="80"/>
      <c r="E29" s="114">
        <v>16024</v>
      </c>
      <c r="F29" s="114">
        <v>3365.04</v>
      </c>
      <c r="G29" s="1"/>
      <c r="H29" s="1"/>
      <c r="I29" s="1"/>
      <c r="J29" s="1"/>
      <c r="K29" s="1"/>
    </row>
    <row r="30" spans="1:11" x14ac:dyDescent="0.3">
      <c r="A30" s="77" t="s">
        <v>98</v>
      </c>
      <c r="B30" s="44"/>
      <c r="C30" s="79" t="s">
        <v>22</v>
      </c>
      <c r="D30" s="79"/>
      <c r="E30" s="115">
        <v>13259.13</v>
      </c>
      <c r="F30" s="115">
        <v>2784.42</v>
      </c>
      <c r="G30" s="1"/>
      <c r="H30" s="1"/>
      <c r="I30" s="1"/>
      <c r="J30" s="1"/>
      <c r="K30" s="1"/>
    </row>
    <row r="31" spans="1:11" x14ac:dyDescent="0.3">
      <c r="A31" s="85" t="s">
        <v>100</v>
      </c>
      <c r="B31" s="43"/>
      <c r="C31" s="80" t="s">
        <v>39</v>
      </c>
      <c r="D31" s="80"/>
      <c r="E31" s="114">
        <v>14800.24</v>
      </c>
      <c r="F31" s="114">
        <v>3108.05</v>
      </c>
      <c r="G31" s="1"/>
      <c r="H31" s="1"/>
      <c r="I31" s="1"/>
      <c r="J31" s="1"/>
      <c r="K31" s="1"/>
    </row>
    <row r="32" spans="1:11" x14ac:dyDescent="0.3">
      <c r="A32" s="77" t="s">
        <v>102</v>
      </c>
      <c r="B32" s="44"/>
      <c r="C32" s="79" t="s">
        <v>38</v>
      </c>
      <c r="D32" s="79"/>
      <c r="E32" s="115">
        <v>164922.44999999998</v>
      </c>
      <c r="F32" s="115">
        <v>34633.72</v>
      </c>
      <c r="G32" s="1"/>
      <c r="H32" s="1"/>
      <c r="I32" s="1"/>
      <c r="J32" s="1"/>
      <c r="K32" s="1"/>
    </row>
    <row r="33" spans="1:11" x14ac:dyDescent="0.3">
      <c r="A33" s="85" t="s">
        <v>104</v>
      </c>
      <c r="B33" s="43"/>
      <c r="C33" s="80" t="s">
        <v>22</v>
      </c>
      <c r="D33" s="80"/>
      <c r="E33" s="114">
        <v>1139023.52</v>
      </c>
      <c r="F33" s="114">
        <v>239194.94</v>
      </c>
      <c r="G33" s="1"/>
      <c r="H33" s="1"/>
      <c r="I33" s="1"/>
      <c r="J33" s="1"/>
      <c r="K33" s="1"/>
    </row>
    <row r="34" spans="1:11" x14ac:dyDescent="0.3">
      <c r="A34" s="77" t="s">
        <v>106</v>
      </c>
      <c r="B34" s="44"/>
      <c r="C34" s="79" t="s">
        <v>23</v>
      </c>
      <c r="D34" s="79"/>
      <c r="E34" s="115">
        <v>4938.5</v>
      </c>
      <c r="F34" s="115">
        <v>1037.0899999999999</v>
      </c>
      <c r="G34" s="1"/>
      <c r="H34" s="1"/>
      <c r="I34" s="1"/>
      <c r="J34" s="1"/>
      <c r="K34" s="1"/>
    </row>
    <row r="35" spans="1:11" x14ac:dyDescent="0.3">
      <c r="A35" s="78" t="s">
        <v>108</v>
      </c>
      <c r="B35" s="50"/>
      <c r="C35" s="80" t="s">
        <v>23</v>
      </c>
      <c r="D35" s="80"/>
      <c r="E35" s="114">
        <v>88774.399999999994</v>
      </c>
      <c r="F35" s="114">
        <v>18642.62</v>
      </c>
      <c r="G35" s="1"/>
      <c r="H35" s="1"/>
      <c r="I35" s="1"/>
      <c r="J35" s="28"/>
      <c r="K35" s="28"/>
    </row>
    <row r="36" spans="1:11" x14ac:dyDescent="0.3">
      <c r="A36" s="77" t="s">
        <v>110</v>
      </c>
      <c r="B36" s="44"/>
      <c r="C36" s="79" t="s">
        <v>38</v>
      </c>
      <c r="D36" s="79"/>
      <c r="E36" s="115">
        <v>832447.96</v>
      </c>
      <c r="F36" s="115">
        <v>174814.07</v>
      </c>
      <c r="G36" s="1"/>
      <c r="H36" s="1"/>
      <c r="I36" s="1"/>
      <c r="J36" s="1"/>
      <c r="K36" s="1"/>
    </row>
    <row r="37" spans="1:11" x14ac:dyDescent="0.3">
      <c r="A37" s="112" t="s">
        <v>112</v>
      </c>
      <c r="B37" s="43"/>
      <c r="C37" s="80" t="s">
        <v>38</v>
      </c>
      <c r="D37" s="80"/>
      <c r="E37" s="114">
        <v>1886033.16</v>
      </c>
      <c r="F37" s="114">
        <v>396066.96</v>
      </c>
      <c r="G37" s="1"/>
      <c r="H37" s="1"/>
      <c r="I37" s="1"/>
      <c r="J37" s="1"/>
      <c r="K37" s="1"/>
    </row>
    <row r="38" spans="1:11" x14ac:dyDescent="0.3">
      <c r="A38" s="113" t="s">
        <v>113</v>
      </c>
      <c r="B38" s="44"/>
      <c r="C38" s="79" t="s">
        <v>38</v>
      </c>
      <c r="D38" s="79"/>
      <c r="E38" s="117">
        <v>790070.78</v>
      </c>
      <c r="F38" s="117">
        <v>165914.85999999999</v>
      </c>
    </row>
    <row r="39" spans="1:11" x14ac:dyDescent="0.3">
      <c r="A39" s="90" t="s">
        <v>114</v>
      </c>
      <c r="B39" s="43"/>
      <c r="C39" s="92" t="s">
        <v>22</v>
      </c>
      <c r="D39" s="87"/>
      <c r="E39" s="118">
        <v>1460404.22</v>
      </c>
      <c r="F39" s="118">
        <v>306684.89</v>
      </c>
    </row>
    <row r="40" spans="1:11" x14ac:dyDescent="0.3">
      <c r="A40" s="91" t="s">
        <v>116</v>
      </c>
      <c r="B40" s="44"/>
      <c r="C40" s="93" t="s">
        <v>39</v>
      </c>
      <c r="D40" s="86"/>
      <c r="E40" s="119">
        <v>1764</v>
      </c>
      <c r="F40" s="119">
        <v>370.44</v>
      </c>
    </row>
    <row r="41" spans="1:11" x14ac:dyDescent="0.3">
      <c r="A41" s="90" t="s">
        <v>118</v>
      </c>
      <c r="B41" s="43"/>
      <c r="C41" s="92" t="s">
        <v>39</v>
      </c>
      <c r="D41" s="87"/>
      <c r="E41" s="118">
        <v>1097.0999999999999</v>
      </c>
      <c r="F41" s="118">
        <v>230.39</v>
      </c>
    </row>
    <row r="42" spans="1:11" x14ac:dyDescent="0.3">
      <c r="A42" s="91" t="s">
        <v>120</v>
      </c>
      <c r="B42" s="44"/>
      <c r="C42" s="93" t="s">
        <v>38</v>
      </c>
      <c r="D42" s="86"/>
      <c r="E42" s="119">
        <v>2041318.35</v>
      </c>
      <c r="F42" s="119">
        <v>428676.85</v>
      </c>
    </row>
    <row r="43" spans="1:11" x14ac:dyDescent="0.3">
      <c r="A43" s="112" t="s">
        <v>122</v>
      </c>
      <c r="B43" s="43"/>
      <c r="C43" s="80" t="s">
        <v>38</v>
      </c>
      <c r="D43" s="80"/>
      <c r="E43" s="114">
        <v>1522750.41</v>
      </c>
      <c r="F43" s="114">
        <v>319777.59000000003</v>
      </c>
    </row>
    <row r="44" spans="1:11" x14ac:dyDescent="0.3">
      <c r="A44" s="91" t="s">
        <v>124</v>
      </c>
      <c r="B44" s="44"/>
      <c r="C44" s="79" t="s">
        <v>22</v>
      </c>
      <c r="D44" s="86"/>
      <c r="E44" s="119">
        <v>34999.25</v>
      </c>
      <c r="F44" s="119">
        <v>7349.84</v>
      </c>
    </row>
    <row r="45" spans="1:11" x14ac:dyDescent="0.3">
      <c r="A45" s="90" t="s">
        <v>126</v>
      </c>
      <c r="B45" s="43"/>
      <c r="C45" s="80" t="s">
        <v>22</v>
      </c>
      <c r="D45" s="87"/>
      <c r="E45" s="118">
        <v>3938.02</v>
      </c>
      <c r="F45" s="118">
        <v>826.99</v>
      </c>
    </row>
    <row r="46" spans="1:11" x14ac:dyDescent="0.3">
      <c r="A46" s="91" t="s">
        <v>128</v>
      </c>
      <c r="B46" s="44"/>
      <c r="C46" s="79" t="s">
        <v>39</v>
      </c>
      <c r="D46" s="86"/>
      <c r="E46" s="119">
        <v>22581.9</v>
      </c>
      <c r="F46" s="119">
        <v>4742.1899999999996</v>
      </c>
    </row>
    <row r="47" spans="1:11" x14ac:dyDescent="0.3">
      <c r="A47" s="90" t="s">
        <v>130</v>
      </c>
      <c r="B47" s="43"/>
      <c r="C47" s="80" t="s">
        <v>39</v>
      </c>
      <c r="D47" s="87"/>
      <c r="E47" s="118">
        <v>10098.99</v>
      </c>
      <c r="F47" s="118">
        <v>2120.7800000000002</v>
      </c>
    </row>
    <row r="48" spans="1:11" x14ac:dyDescent="0.3">
      <c r="A48" s="6"/>
      <c r="B48" s="44"/>
      <c r="C48" s="56"/>
      <c r="D48" s="56"/>
      <c r="E48" s="62"/>
      <c r="F48" s="62"/>
    </row>
    <row r="49" spans="1:6" x14ac:dyDescent="0.3">
      <c r="A49" s="8"/>
      <c r="B49" s="43"/>
      <c r="C49" s="55"/>
      <c r="D49" s="55"/>
      <c r="E49" s="61"/>
      <c r="F49" s="61"/>
    </row>
    <row r="50" spans="1:6" x14ac:dyDescent="0.3">
      <c r="A50" s="6"/>
      <c r="B50" s="44"/>
      <c r="C50" s="56"/>
      <c r="D50" s="56"/>
      <c r="E50" s="62"/>
      <c r="F50" s="62"/>
    </row>
    <row r="51" spans="1:6" x14ac:dyDescent="0.3">
      <c r="A51" s="8"/>
      <c r="B51" s="43"/>
      <c r="C51" s="55"/>
      <c r="D51" s="55"/>
      <c r="E51" s="61"/>
      <c r="F51" s="61"/>
    </row>
    <row r="52" spans="1:6" x14ac:dyDescent="0.3">
      <c r="A52" s="6"/>
      <c r="B52" s="44"/>
      <c r="C52" s="56"/>
      <c r="D52" s="66"/>
      <c r="E52" s="62"/>
      <c r="F52" s="62"/>
    </row>
    <row r="53" spans="1:6" x14ac:dyDescent="0.3">
      <c r="A53" s="8"/>
      <c r="B53" s="43"/>
      <c r="C53" s="55"/>
      <c r="D53" s="55"/>
      <c r="E53" s="61"/>
      <c r="F53" s="61"/>
    </row>
    <row r="54" spans="1:6" x14ac:dyDescent="0.3">
      <c r="A54" s="6"/>
      <c r="B54" s="44"/>
      <c r="C54" s="56"/>
      <c r="D54" s="56"/>
      <c r="E54" s="62"/>
      <c r="F54" s="62"/>
    </row>
    <row r="55" spans="1:6" x14ac:dyDescent="0.3">
      <c r="A55" s="8"/>
      <c r="B55" s="43"/>
      <c r="C55" s="55"/>
      <c r="D55" s="55"/>
      <c r="E55" s="61"/>
      <c r="F55" s="61"/>
    </row>
    <row r="56" spans="1:6" x14ac:dyDescent="0.3">
      <c r="A56" s="6"/>
      <c r="B56" s="44"/>
      <c r="C56" s="56"/>
      <c r="D56" s="56"/>
      <c r="E56" s="62"/>
      <c r="F56" s="62"/>
    </row>
    <row r="57" spans="1:6" x14ac:dyDescent="0.3">
      <c r="A57" s="8"/>
      <c r="B57" s="43"/>
      <c r="C57" s="55"/>
      <c r="D57" s="55"/>
      <c r="E57" s="61"/>
      <c r="F57" s="61"/>
    </row>
    <row r="58" spans="1:6" x14ac:dyDescent="0.3">
      <c r="A58" s="6"/>
      <c r="B58" s="44"/>
      <c r="C58" s="56"/>
      <c r="D58" s="56"/>
      <c r="E58" s="62"/>
      <c r="F58" s="62"/>
    </row>
    <row r="59" spans="1:6" x14ac:dyDescent="0.3">
      <c r="A59" s="8"/>
      <c r="B59" s="43"/>
      <c r="C59" s="55"/>
      <c r="D59" s="67"/>
      <c r="E59" s="68"/>
      <c r="F59" s="68"/>
    </row>
    <row r="60" spans="1:6" x14ac:dyDescent="0.3">
      <c r="A60" s="7"/>
      <c r="B60" s="44"/>
      <c r="C60" s="56"/>
      <c r="D60" s="56"/>
      <c r="E60" s="62"/>
      <c r="F60" s="62"/>
    </row>
    <row r="61" spans="1:6" x14ac:dyDescent="0.3">
      <c r="A61" s="8"/>
      <c r="B61" s="43"/>
      <c r="C61" s="55"/>
      <c r="D61" s="55"/>
      <c r="E61" s="61"/>
      <c r="F61" s="61"/>
    </row>
    <row r="62" spans="1:6" x14ac:dyDescent="0.3">
      <c r="A62" s="9"/>
      <c r="B62" s="44"/>
      <c r="C62" s="56"/>
      <c r="D62" s="56"/>
      <c r="E62" s="62"/>
      <c r="F62" s="62"/>
    </row>
    <row r="63" spans="1:6" x14ac:dyDescent="0.3">
      <c r="A63" s="8"/>
      <c r="B63" s="43"/>
      <c r="C63" s="55"/>
      <c r="D63" s="55"/>
      <c r="E63" s="61"/>
      <c r="F63" s="61"/>
    </row>
    <row r="64" spans="1:6" x14ac:dyDescent="0.3">
      <c r="A64" s="27"/>
      <c r="B64" s="44"/>
      <c r="C64" s="56"/>
      <c r="D64" s="56"/>
      <c r="E64" s="62"/>
      <c r="F64" s="62"/>
    </row>
    <row r="65" spans="1:6" x14ac:dyDescent="0.3">
      <c r="A65" s="6"/>
      <c r="B65" s="51"/>
      <c r="C65" s="58"/>
      <c r="D65" s="58"/>
      <c r="E65" s="65"/>
      <c r="F65" s="65"/>
    </row>
    <row r="66" spans="1:6" x14ac:dyDescent="0.3">
      <c r="A66" s="8"/>
      <c r="B66" s="52"/>
      <c r="C66" s="57"/>
      <c r="D66" s="57"/>
      <c r="E66" s="64"/>
      <c r="F66" s="64"/>
    </row>
    <row r="67" spans="1:6" x14ac:dyDescent="0.3">
      <c r="A67" s="9"/>
      <c r="B67" s="43"/>
      <c r="C67" s="55"/>
      <c r="D67" s="55"/>
      <c r="E67" s="61"/>
      <c r="F67" s="61"/>
    </row>
    <row r="68" spans="1:6" x14ac:dyDescent="0.3">
      <c r="A68" s="8"/>
      <c r="B68" s="52"/>
      <c r="C68" s="57"/>
      <c r="D68" s="57"/>
      <c r="E68" s="64"/>
      <c r="F68" s="64"/>
    </row>
    <row r="69" spans="1:6" x14ac:dyDescent="0.3">
      <c r="A69" s="6"/>
      <c r="B69" s="43"/>
      <c r="C69" s="55"/>
      <c r="D69" s="55"/>
      <c r="E69" s="61"/>
      <c r="F69" s="61"/>
    </row>
    <row r="70" spans="1:6" x14ac:dyDescent="0.3">
      <c r="A70" s="8"/>
      <c r="B70" s="44"/>
      <c r="C70" s="56"/>
      <c r="D70" s="56"/>
      <c r="E70" s="62"/>
      <c r="F70" s="62"/>
    </row>
    <row r="71" spans="1:6" x14ac:dyDescent="0.3">
      <c r="A71" s="6"/>
      <c r="B71" s="43"/>
      <c r="C71" s="55"/>
      <c r="D71" s="55"/>
      <c r="E71" s="61"/>
      <c r="F71" s="61"/>
    </row>
    <row r="72" spans="1:6" x14ac:dyDescent="0.3">
      <c r="A72" s="8"/>
      <c r="B72" s="48"/>
      <c r="C72" s="57"/>
      <c r="D72" s="57"/>
      <c r="E72" s="64"/>
      <c r="F72" s="64"/>
    </row>
    <row r="73" spans="1:6" x14ac:dyDescent="0.3">
      <c r="A73" s="6"/>
      <c r="B73" s="49"/>
      <c r="C73" s="58"/>
      <c r="D73" s="58"/>
      <c r="E73" s="65"/>
      <c r="F73" s="65"/>
    </row>
    <row r="74" spans="1:6" x14ac:dyDescent="0.3">
      <c r="A74" s="8"/>
      <c r="B74" s="44"/>
      <c r="C74" s="56"/>
      <c r="D74" s="56"/>
      <c r="E74" s="62"/>
      <c r="F74" s="62"/>
    </row>
    <row r="75" spans="1:6" x14ac:dyDescent="0.3">
      <c r="A75" s="6"/>
      <c r="B75" s="43"/>
      <c r="C75" s="55"/>
      <c r="D75" s="55"/>
      <c r="E75" s="61"/>
      <c r="F75" s="61"/>
    </row>
    <row r="76" spans="1:6" x14ac:dyDescent="0.3">
      <c r="A76" s="26"/>
      <c r="B76" s="44"/>
      <c r="C76" s="56"/>
      <c r="D76" s="56"/>
      <c r="E76" s="62"/>
      <c r="F76" s="62"/>
    </row>
    <row r="77" spans="1:6" x14ac:dyDescent="0.3">
      <c r="B77" s="43"/>
      <c r="C77" s="55"/>
      <c r="D77" s="55"/>
      <c r="E77" s="61"/>
      <c r="F77" s="61"/>
    </row>
    <row r="78" spans="1:6" x14ac:dyDescent="0.3">
      <c r="B78" s="44"/>
      <c r="C78" s="56"/>
      <c r="D78" s="56"/>
      <c r="E78" s="62"/>
      <c r="F78" s="62"/>
    </row>
    <row r="79" spans="1:6" x14ac:dyDescent="0.3">
      <c r="B79" s="43"/>
      <c r="C79" s="55"/>
      <c r="D79" s="55"/>
      <c r="E79" s="61"/>
      <c r="F79" s="61"/>
    </row>
    <row r="80" spans="1:6" x14ac:dyDescent="0.3">
      <c r="B80" s="44"/>
      <c r="C80" s="56"/>
      <c r="D80" s="56"/>
      <c r="E80" s="62"/>
      <c r="F80" s="62"/>
    </row>
    <row r="81" spans="2:6" x14ac:dyDescent="0.3">
      <c r="B81" s="43"/>
      <c r="C81" s="55"/>
      <c r="D81" s="55"/>
      <c r="E81" s="61"/>
      <c r="F81" s="61"/>
    </row>
    <row r="82" spans="2:6" x14ac:dyDescent="0.3">
      <c r="B82" s="44"/>
      <c r="C82" s="56"/>
      <c r="D82" s="56"/>
      <c r="E82" s="62"/>
      <c r="F82" s="62"/>
    </row>
    <row r="83" spans="2:6" x14ac:dyDescent="0.3">
      <c r="B83" s="43"/>
      <c r="C83" s="55"/>
      <c r="D83" s="55"/>
      <c r="E83" s="61"/>
      <c r="F83" s="61"/>
    </row>
    <row r="84" spans="2:6" x14ac:dyDescent="0.3">
      <c r="B84" s="44"/>
      <c r="C84" s="56"/>
      <c r="D84" s="56"/>
      <c r="E84" s="62"/>
      <c r="F84" s="62"/>
    </row>
    <row r="85" spans="2:6" x14ac:dyDescent="0.3">
      <c r="B85" s="43"/>
      <c r="C85" s="55"/>
      <c r="D85" s="55"/>
      <c r="E85" s="61"/>
      <c r="F85" s="61"/>
    </row>
    <row r="86" spans="2:6" x14ac:dyDescent="0.3">
      <c r="B86" s="44"/>
      <c r="C86" s="56"/>
      <c r="D86" s="56"/>
      <c r="E86" s="62"/>
      <c r="F86" s="62"/>
    </row>
    <row r="87" spans="2:6" x14ac:dyDescent="0.3">
      <c r="B87" s="43"/>
      <c r="C87" s="55"/>
      <c r="D87" s="55"/>
      <c r="E87" s="61"/>
      <c r="F87" s="61"/>
    </row>
    <row r="88" spans="2:6" x14ac:dyDescent="0.3">
      <c r="B88" s="44"/>
      <c r="C88" s="56"/>
      <c r="D88" s="56"/>
      <c r="E88" s="62"/>
      <c r="F88" s="62"/>
    </row>
    <row r="89" spans="2:6" x14ac:dyDescent="0.3">
      <c r="B89" s="43"/>
      <c r="C89" s="55"/>
      <c r="D89" s="55"/>
      <c r="E89" s="61"/>
      <c r="F89" s="61"/>
    </row>
    <row r="90" spans="2:6" x14ac:dyDescent="0.3">
      <c r="B90" s="53"/>
      <c r="C90" s="59"/>
      <c r="D90" s="59"/>
      <c r="E90" s="69"/>
      <c r="F90" s="69"/>
    </row>
    <row r="91" spans="2:6" x14ac:dyDescent="0.3">
      <c r="B91" s="50"/>
      <c r="C91" s="55"/>
      <c r="D91" s="67"/>
      <c r="E91" s="63"/>
      <c r="F91" s="63"/>
    </row>
    <row r="92" spans="2:6" x14ac:dyDescent="0.3">
      <c r="B92" s="54"/>
      <c r="C92" s="60"/>
      <c r="D92" s="70"/>
      <c r="E92" s="71"/>
      <c r="F92" s="71"/>
    </row>
    <row r="93" spans="2:6" x14ac:dyDescent="0.3">
      <c r="B93" s="72"/>
      <c r="C93" s="55"/>
      <c r="E93" s="73"/>
      <c r="F93" s="73"/>
    </row>
  </sheetData>
  <autoFilter ref="C1:K47"/>
  <dataValidations count="1">
    <dataValidation type="list" showInputMessage="1" showErrorMessage="1" sqref="G5 G9 C40:C93 C3:C38">
      <formula1>Procedimiento2012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'[3]Lista desplegable 2012'!#REF!</xm:f>
          </x14:formula1>
          <xm:sqref>C39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adjudicatarios</vt:lpstr>
      <vt:lpstr>procedimiento</vt:lpstr>
      <vt:lpstr>Modificaciones</vt:lpstr>
      <vt:lpstr>Datos NO publicar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palvarezg</dc:creator>
  <cp:lastModifiedBy>Pedro Álvarez González</cp:lastModifiedBy>
  <dcterms:created xsi:type="dcterms:W3CDTF">2020-01-29T10:37:44Z</dcterms:created>
  <dcterms:modified xsi:type="dcterms:W3CDTF">2023-08-01T06:26:30Z</dcterms:modified>
</cp:coreProperties>
</file>